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5BA3C88F-21B9-4C89-87F3-74BC7F1977B2}" xr6:coauthVersionLast="47" xr6:coauthVersionMax="47" xr10:uidLastSave="{00000000-0000-0000-0000-000000000000}"/>
  <bookViews>
    <workbookView xWindow="-28920" yWindow="-4680" windowWidth="29040" windowHeight="15840" xr2:uid="{00000000-000D-0000-FFFF-FFFF00000000}"/>
  </bookViews>
  <sheets>
    <sheet name="Арматура" sheetId="1" r:id="rId1"/>
    <sheet name="Дріт в'язальний" sheetId="2" r:id="rId2"/>
    <sheet name="Дріт ВР" sheetId="3" r:id="rId3"/>
    <sheet name="Двотавр" sheetId="5" r:id="rId4"/>
    <sheet name="Квадрат" sheetId="6" r:id="rId5"/>
    <sheet name="Круг" sheetId="7" r:id="rId6"/>
    <sheet name="Лист" sheetId="8" r:id="rId7"/>
    <sheet name="Лист рифлений" sheetId="9" r:id="rId8"/>
    <sheet name="Лист ПВЛ" sheetId="10" r:id="rId9"/>
    <sheet name="Лист оцинкований" sheetId="11" r:id="rId10"/>
    <sheet name="Лист нержавіючий" sheetId="12" r:id="rId11"/>
    <sheet name="Смуга" sheetId="58" r:id="rId12"/>
    <sheet name="Профнасил" sheetId="13" r:id="rId13"/>
    <sheet name="Преміум профнастил" sheetId="14" r:id="rId14"/>
    <sheet name=" Металочерепиця" sheetId="15" r:id="rId15"/>
    <sheet name="Преміум металочерепиця" sheetId="16" r:id="rId16"/>
    <sheet name="Метизы" sheetId="17" r:id="rId17"/>
    <sheet name="Водосточна система" sheetId="18" r:id="rId18"/>
    <sheet name="Планки" sheetId="19" r:id="rId19"/>
    <sheet name="Утеплювач, ізоляція" sheetId="20" r:id="rId20"/>
    <sheet name="Штакетник" sheetId="61" r:id="rId21"/>
    <sheet name="Штакетник Преміум" sheetId="62" r:id="rId22"/>
    <sheet name="Фальцева покрівля" sheetId="21" r:id="rId23"/>
    <sheet name="Сітка зварна в картах" sheetId="22" r:id="rId24"/>
    <sheet name="Сітка зварна в рулоні" sheetId="23" r:id="rId25"/>
    <sheet name="Сітка рабиця" sheetId="24" r:id="rId26"/>
    <sheet name="Труба профільна" sheetId="25" r:id="rId27"/>
    <sheet name="Труба ел.зв." sheetId="26" r:id="rId28"/>
    <sheet name="Труба вгп" sheetId="27" r:id="rId29"/>
    <sheet name="Труба безшов." sheetId="28" r:id="rId30"/>
    <sheet name="Труба оцинк." sheetId="29" r:id="rId31"/>
    <sheet name="Труба нержавіюча" sheetId="53" r:id="rId32"/>
    <sheet name="Кутник" sheetId="30" r:id="rId33"/>
    <sheet name="Швелер катаный" sheetId="31" r:id="rId34"/>
    <sheet name="Швелер гнутий" sheetId="54" r:id="rId35"/>
    <sheet name="Гайка" sheetId="32" r:id="rId36"/>
    <sheet name="Цвяхи" sheetId="33" r:id="rId37"/>
    <sheet name="Гіпсокартон та профіль" sheetId="34" r:id="rId38"/>
    <sheet name="Диск" sheetId="35" r:id="rId39"/>
    <sheet name="Заглушка" sheetId="60" r:id="rId40"/>
    <sheet name="Лакофарбові" sheetId="38" r:id="rId41"/>
    <sheet name="Лопата" sheetId="39" r:id="rId42"/>
    <sheet name="Відводи" sheetId="40" r:id="rId43"/>
    <sheet name="Згони" sheetId="41" r:id="rId44"/>
    <sheet name="Трійники" sheetId="42" r:id="rId45"/>
    <sheet name="Різьба" sheetId="43" r:id="rId46"/>
    <sheet name="Муфта" sheetId="44" r:id="rId47"/>
    <sheet name="Контргайка" sheetId="45" r:id="rId48"/>
    <sheet name="Фланець" sheetId="46" r:id="rId49"/>
    <sheet name="Цемент" sheetId="47" r:id="rId50"/>
    <sheet name="Шайба" sheetId="55" r:id="rId51"/>
    <sheet name="Шпилька" sheetId="56" r:id="rId52"/>
    <sheet name="Щітка по металу" sheetId="48" r:id="rId53"/>
    <sheet name="Електроди" sheetId="49" r:id="rId54"/>
    <sheet name="Доставка" sheetId="50" r:id="rId55"/>
    <sheet name="Гільйотина" sheetId="51" r:id="rId56"/>
    <sheet name="Плазма" sheetId="52" r:id="rId57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26" l="1"/>
  <c r="I244" i="25" l="1"/>
  <c r="I109" i="26" l="1"/>
  <c r="I110" i="26"/>
  <c r="I111" i="26"/>
  <c r="V6" i="13"/>
  <c r="I243" i="25"/>
  <c r="I242" i="25"/>
  <c r="I108" i="26"/>
  <c r="G18" i="10" l="1"/>
  <c r="G13" i="10"/>
  <c r="G9" i="10"/>
  <c r="G22" i="9"/>
  <c r="G21" i="9"/>
  <c r="G20" i="9"/>
  <c r="G19" i="9"/>
  <c r="G18" i="9"/>
  <c r="G17" i="9"/>
  <c r="G16" i="9"/>
  <c r="G14" i="9"/>
  <c r="G10" i="9"/>
  <c r="I107" i="26"/>
  <c r="M66" i="8" l="1"/>
  <c r="I12" i="11"/>
  <c r="L12" i="11"/>
  <c r="I14" i="11"/>
  <c r="L14" i="11"/>
  <c r="I15" i="11"/>
  <c r="L15" i="11"/>
  <c r="I16" i="11"/>
  <c r="L16" i="11"/>
  <c r="N8" i="61"/>
  <c r="N10" i="61"/>
  <c r="P28" i="13" l="1"/>
  <c r="L10" i="11" l="1"/>
  <c r="L11" i="11"/>
  <c r="I10" i="11"/>
  <c r="I11" i="11"/>
  <c r="L46" i="8" l="1"/>
  <c r="N6" i="13"/>
  <c r="N7" i="13"/>
  <c r="N8" i="13"/>
  <c r="N9" i="13"/>
  <c r="N10" i="13"/>
  <c r="N11" i="13"/>
  <c r="N12" i="13"/>
  <c r="N13" i="13"/>
  <c r="N14" i="13"/>
  <c r="N15" i="13"/>
  <c r="N16" i="13"/>
  <c r="N17" i="13"/>
  <c r="N18" i="13"/>
  <c r="N19" i="13"/>
  <c r="N20" i="13"/>
  <c r="N21" i="13"/>
  <c r="N22" i="13"/>
  <c r="N23" i="13"/>
  <c r="N24" i="13"/>
  <c r="N25" i="13"/>
  <c r="N26" i="13"/>
  <c r="N27" i="13"/>
  <c r="N28" i="13"/>
  <c r="N29" i="13"/>
  <c r="N30" i="13"/>
  <c r="N31" i="13"/>
  <c r="N32" i="13"/>
  <c r="N33" i="13"/>
  <c r="L7" i="11"/>
  <c r="I7" i="11"/>
  <c r="M94" i="8" l="1"/>
  <c r="N94" i="8" s="1"/>
  <c r="M93" i="8"/>
  <c r="N93" i="8" s="1"/>
  <c r="M92" i="8"/>
  <c r="N92" i="8" s="1"/>
  <c r="M91" i="8"/>
  <c r="N91" i="8" s="1"/>
  <c r="M90" i="8"/>
  <c r="N90" i="8" s="1"/>
  <c r="M89" i="8"/>
  <c r="N89" i="8" s="1"/>
  <c r="M88" i="8"/>
  <c r="N88" i="8" s="1"/>
  <c r="M87" i="8"/>
  <c r="N87" i="8" s="1"/>
  <c r="M86" i="8"/>
  <c r="N86" i="8" s="1"/>
  <c r="M85" i="8"/>
  <c r="N85" i="8" s="1"/>
  <c r="M84" i="8"/>
  <c r="N84" i="8" s="1"/>
  <c r="M83" i="8"/>
  <c r="N83" i="8" s="1"/>
  <c r="M82" i="8"/>
  <c r="N82" i="8" s="1"/>
  <c r="M78" i="8"/>
  <c r="N78" i="8" s="1"/>
  <c r="M77" i="8"/>
  <c r="N77" i="8" s="1"/>
  <c r="M76" i="8"/>
  <c r="N76" i="8" s="1"/>
  <c r="M75" i="8"/>
  <c r="N75" i="8" s="1"/>
  <c r="M74" i="8"/>
  <c r="N74" i="8" s="1"/>
  <c r="M73" i="8"/>
  <c r="N73" i="8" s="1"/>
  <c r="M72" i="8"/>
  <c r="N72" i="8" s="1"/>
  <c r="M71" i="8"/>
  <c r="N71" i="8" s="1"/>
  <c r="M70" i="8"/>
  <c r="N70" i="8" s="1"/>
  <c r="M69" i="8"/>
  <c r="N69" i="8" s="1"/>
  <c r="M68" i="8"/>
  <c r="N68" i="8" s="1"/>
  <c r="M67" i="8"/>
  <c r="N67" i="8" s="1"/>
  <c r="N66" i="8"/>
  <c r="M65" i="8"/>
  <c r="N65" i="8" s="1"/>
  <c r="M64" i="8"/>
  <c r="N64" i="8" s="1"/>
  <c r="M63" i="8"/>
  <c r="N63" i="8" s="1"/>
  <c r="M62" i="8"/>
  <c r="N62" i="8" s="1"/>
  <c r="M61" i="8"/>
  <c r="N61" i="8" s="1"/>
  <c r="M60" i="8"/>
  <c r="N60" i="8" s="1"/>
  <c r="M59" i="8"/>
  <c r="N59" i="8" s="1"/>
  <c r="M58" i="8"/>
  <c r="N58" i="8" s="1"/>
  <c r="M57" i="8"/>
  <c r="N57" i="8" s="1"/>
  <c r="M56" i="8"/>
  <c r="N56" i="8" s="1"/>
  <c r="M55" i="8"/>
  <c r="N55" i="8" s="1"/>
  <c r="M54" i="8"/>
  <c r="N54" i="8" s="1"/>
  <c r="M53" i="8"/>
  <c r="N53" i="8" s="1"/>
  <c r="M52" i="8"/>
  <c r="N52" i="8" s="1"/>
  <c r="M51" i="8"/>
  <c r="N51" i="8" s="1"/>
  <c r="M50" i="8"/>
  <c r="N50" i="8" s="1"/>
  <c r="N49" i="8"/>
  <c r="L49" i="8"/>
  <c r="N48" i="8"/>
  <c r="L48" i="8"/>
  <c r="M47" i="8"/>
  <c r="N47" i="8" s="1"/>
  <c r="N46" i="8"/>
  <c r="M45" i="8"/>
  <c r="N45" i="8" s="1"/>
  <c r="N44" i="8"/>
  <c r="L44" i="8"/>
  <c r="N43" i="8"/>
  <c r="L43" i="8"/>
  <c r="M42" i="8"/>
  <c r="N42" i="8" s="1"/>
  <c r="J41" i="8"/>
  <c r="M41" i="8" s="1"/>
  <c r="N41" i="8" s="1"/>
  <c r="N40" i="8"/>
  <c r="L40" i="8"/>
  <c r="N39" i="8"/>
  <c r="L39" i="8"/>
  <c r="N38" i="8"/>
  <c r="L38" i="8"/>
  <c r="N37" i="8"/>
  <c r="L37" i="8"/>
  <c r="N36" i="8"/>
  <c r="L36" i="8"/>
  <c r="J35" i="8"/>
  <c r="L35" i="8" s="1"/>
  <c r="N34" i="8"/>
  <c r="L34" i="8"/>
  <c r="N33" i="8"/>
  <c r="L33" i="8"/>
  <c r="N29" i="8"/>
  <c r="L29" i="8"/>
  <c r="N28" i="8"/>
  <c r="L28" i="8"/>
  <c r="N27" i="8"/>
  <c r="L27" i="8"/>
  <c r="N26" i="8"/>
  <c r="L26" i="8"/>
  <c r="N25" i="8"/>
  <c r="L25" i="8"/>
  <c r="N24" i="8"/>
  <c r="L24" i="8"/>
  <c r="N23" i="8"/>
  <c r="L23" i="8"/>
  <c r="N22" i="8"/>
  <c r="L22" i="8"/>
  <c r="N21" i="8"/>
  <c r="L21" i="8"/>
  <c r="N20" i="8"/>
  <c r="L20" i="8"/>
  <c r="N19" i="8"/>
  <c r="L19" i="8"/>
  <c r="N18" i="8"/>
  <c r="L18" i="8"/>
  <c r="N17" i="8"/>
  <c r="L17" i="8"/>
  <c r="N16" i="8"/>
  <c r="L16" i="8"/>
  <c r="N15" i="8"/>
  <c r="L15" i="8"/>
  <c r="N14" i="8"/>
  <c r="L14" i="8"/>
  <c r="N13" i="8"/>
  <c r="L13" i="8"/>
  <c r="N12" i="8"/>
  <c r="L12" i="8"/>
  <c r="N11" i="8"/>
  <c r="L11" i="8"/>
  <c r="N10" i="8"/>
  <c r="L10" i="8"/>
  <c r="N9" i="8"/>
  <c r="L9" i="8"/>
  <c r="N8" i="8"/>
  <c r="L8" i="8"/>
  <c r="N7" i="8"/>
  <c r="L7" i="8"/>
  <c r="N6" i="8"/>
  <c r="L6" i="8"/>
  <c r="T28" i="13"/>
  <c r="N35" i="8" l="1"/>
  <c r="I40" i="31"/>
  <c r="I9" i="9" l="1"/>
  <c r="L9" i="9"/>
  <c r="I10" i="9"/>
  <c r="L10" i="9"/>
  <c r="I11" i="9"/>
  <c r="L11" i="9"/>
  <c r="I12" i="9"/>
  <c r="L12" i="9"/>
  <c r="I13" i="9"/>
  <c r="L13" i="9"/>
  <c r="I14" i="9"/>
  <c r="L14" i="9"/>
  <c r="I15" i="9"/>
  <c r="L15" i="9"/>
  <c r="I16" i="9"/>
  <c r="L16" i="9"/>
  <c r="I17" i="9"/>
  <c r="L17" i="9"/>
  <c r="I18" i="9"/>
  <c r="L18" i="9"/>
  <c r="I19" i="9"/>
  <c r="L19" i="9"/>
  <c r="I20" i="9"/>
  <c r="L20" i="9"/>
  <c r="I21" i="9"/>
  <c r="L21" i="9"/>
  <c r="I22" i="9"/>
  <c r="L22" i="9"/>
  <c r="L9" i="3"/>
  <c r="L8" i="3"/>
  <c r="L7" i="3"/>
  <c r="L6" i="3"/>
  <c r="V32" i="13" l="1"/>
  <c r="V24" i="13"/>
  <c r="V25" i="13"/>
  <c r="V27" i="13"/>
  <c r="V28" i="13"/>
  <c r="T7" i="13"/>
  <c r="T8" i="13"/>
  <c r="T9" i="13"/>
  <c r="T10" i="13"/>
  <c r="T11" i="13"/>
  <c r="T13" i="13"/>
  <c r="T14" i="13"/>
  <c r="T15" i="13"/>
  <c r="T17" i="13"/>
  <c r="T18" i="13"/>
  <c r="T21" i="13"/>
  <c r="T22" i="13"/>
  <c r="T24" i="13"/>
  <c r="T25" i="13"/>
  <c r="T27" i="13"/>
  <c r="T30" i="13"/>
  <c r="T31" i="13"/>
  <c r="T32" i="13"/>
  <c r="R32" i="13"/>
  <c r="R33" i="13"/>
  <c r="R19" i="13"/>
  <c r="R20" i="13"/>
  <c r="R21" i="13"/>
  <c r="R22" i="13"/>
  <c r="R23" i="13"/>
  <c r="R24" i="13"/>
  <c r="R25" i="13"/>
  <c r="R26" i="13"/>
  <c r="R27" i="13"/>
  <c r="R28" i="13"/>
  <c r="R16" i="13"/>
  <c r="P31" i="13"/>
  <c r="P32" i="13"/>
  <c r="P24" i="13"/>
  <c r="P25" i="13"/>
  <c r="P27" i="13"/>
  <c r="P22" i="13"/>
  <c r="P15" i="13"/>
  <c r="R9" i="13"/>
  <c r="R11" i="13"/>
  <c r="R12" i="13"/>
  <c r="R14" i="13"/>
  <c r="R15" i="13"/>
  <c r="R18" i="13"/>
  <c r="R31" i="13"/>
  <c r="P7" i="13"/>
  <c r="P8" i="13"/>
  <c r="P9" i="13"/>
  <c r="P10" i="13"/>
  <c r="P11" i="13"/>
  <c r="I9" i="11"/>
  <c r="T8" i="61"/>
  <c r="T10" i="61"/>
  <c r="R8" i="61"/>
  <c r="R10" i="61"/>
  <c r="R6" i="61"/>
  <c r="P8" i="61"/>
  <c r="P10" i="61"/>
  <c r="P6" i="61"/>
  <c r="N6" i="61"/>
  <c r="O9" i="15"/>
  <c r="O12" i="15"/>
  <c r="O15" i="15"/>
  <c r="O6" i="15"/>
  <c r="X6" i="13"/>
  <c r="V7" i="13"/>
  <c r="V9" i="13"/>
  <c r="V11" i="13"/>
  <c r="V12" i="13"/>
  <c r="V14" i="13"/>
  <c r="V15" i="13"/>
  <c r="V18" i="13"/>
  <c r="V19" i="13"/>
  <c r="V21" i="13"/>
  <c r="V22" i="13"/>
  <c r="V31" i="13"/>
  <c r="X8" i="13"/>
  <c r="X10" i="13"/>
  <c r="X13" i="13"/>
  <c r="X17" i="13"/>
  <c r="X30" i="13"/>
  <c r="T6" i="13"/>
  <c r="R7" i="13"/>
  <c r="P13" i="13"/>
  <c r="P14" i="13"/>
  <c r="P17" i="13"/>
  <c r="P18" i="13"/>
  <c r="P21" i="13"/>
  <c r="P30" i="13"/>
  <c r="P6" i="13"/>
  <c r="I105" i="26"/>
  <c r="I106" i="26"/>
  <c r="I26" i="5" l="1"/>
  <c r="H34" i="58" l="1"/>
  <c r="H33" i="58" l="1"/>
  <c r="H30" i="58" l="1"/>
  <c r="H31" i="58"/>
  <c r="H32" i="58"/>
  <c r="H7" i="29" l="1"/>
  <c r="H8" i="29"/>
  <c r="H9" i="29"/>
  <c r="H10" i="29"/>
  <c r="H11" i="29"/>
  <c r="H12" i="29"/>
  <c r="H13" i="29"/>
  <c r="H14" i="29"/>
  <c r="H15" i="29"/>
  <c r="H16" i="29"/>
  <c r="H17" i="29"/>
  <c r="H18" i="29"/>
  <c r="H19" i="29"/>
  <c r="H20" i="29"/>
  <c r="H21" i="29"/>
  <c r="H22" i="29"/>
  <c r="H23" i="29"/>
  <c r="H24" i="29"/>
  <c r="H25" i="29"/>
  <c r="H26" i="29"/>
  <c r="H29" i="58" l="1"/>
  <c r="H28" i="58"/>
  <c r="H27" i="58"/>
  <c r="H26" i="58"/>
  <c r="H25" i="58"/>
  <c r="H24" i="58"/>
  <c r="H23" i="58"/>
  <c r="H22" i="58"/>
  <c r="H21" i="58"/>
  <c r="H20" i="58"/>
  <c r="H19" i="58"/>
  <c r="H18" i="58"/>
  <c r="H17" i="58"/>
  <c r="H16" i="58"/>
  <c r="H15" i="58"/>
  <c r="H14" i="58"/>
  <c r="H13" i="58"/>
  <c r="H12" i="58"/>
  <c r="H11" i="58"/>
  <c r="H10" i="58"/>
  <c r="H9" i="58"/>
  <c r="H8" i="58"/>
  <c r="H7" i="58"/>
  <c r="H6" i="58"/>
  <c r="L8" i="9" l="1"/>
  <c r="L7" i="9"/>
  <c r="L6" i="9"/>
  <c r="I7" i="54" l="1"/>
  <c r="I8" i="54"/>
  <c r="I9" i="54"/>
  <c r="I10" i="54"/>
  <c r="I11" i="54"/>
  <c r="I12" i="54"/>
  <c r="I13" i="54"/>
  <c r="I14" i="54"/>
  <c r="I15" i="54"/>
  <c r="I16" i="54"/>
  <c r="I17" i="54"/>
  <c r="I18" i="54"/>
  <c r="I19" i="54"/>
  <c r="I20" i="54"/>
  <c r="I21" i="54"/>
  <c r="I22" i="54"/>
  <c r="I23" i="54"/>
  <c r="I24" i="54"/>
  <c r="I25" i="54"/>
  <c r="I26" i="54"/>
  <c r="I27" i="54"/>
  <c r="I28" i="54"/>
  <c r="I29" i="54"/>
  <c r="I30" i="54"/>
  <c r="I31" i="54"/>
  <c r="I32" i="54"/>
  <c r="I33" i="54"/>
  <c r="I34" i="54"/>
  <c r="I35" i="54"/>
  <c r="I36" i="54"/>
  <c r="I37" i="54"/>
  <c r="I38" i="54"/>
  <c r="I39" i="54"/>
  <c r="I40" i="54"/>
  <c r="I41" i="54"/>
  <c r="I42" i="54"/>
  <c r="I43" i="54"/>
  <c r="I44" i="54"/>
  <c r="I45" i="54"/>
  <c r="I46" i="54"/>
  <c r="I47" i="54"/>
  <c r="I48" i="54"/>
  <c r="I49" i="54"/>
  <c r="I50" i="54"/>
  <c r="I6" i="54"/>
  <c r="I7" i="31"/>
  <c r="I8" i="31"/>
  <c r="I9" i="31"/>
  <c r="I10" i="31"/>
  <c r="I11" i="31"/>
  <c r="I12" i="31"/>
  <c r="I13" i="31"/>
  <c r="I14" i="31"/>
  <c r="I15" i="31"/>
  <c r="I16" i="31"/>
  <c r="I17" i="31"/>
  <c r="I18" i="31"/>
  <c r="I19" i="31"/>
  <c r="I20" i="31"/>
  <c r="I21" i="31"/>
  <c r="I22" i="31"/>
  <c r="I23" i="31"/>
  <c r="I24" i="31"/>
  <c r="I25" i="31"/>
  <c r="I26" i="31"/>
  <c r="I27" i="31"/>
  <c r="I28" i="31"/>
  <c r="I29" i="31"/>
  <c r="I30" i="31"/>
  <c r="I31" i="31"/>
  <c r="I32" i="31"/>
  <c r="I33" i="31"/>
  <c r="I36" i="31"/>
  <c r="I37" i="31"/>
  <c r="I38" i="31"/>
  <c r="I39" i="31"/>
  <c r="I6" i="3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6" i="1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6" i="5"/>
  <c r="H7" i="30"/>
  <c r="H8" i="30"/>
  <c r="H9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6" i="30"/>
  <c r="I7" i="53"/>
  <c r="I8" i="53"/>
  <c r="I9" i="53"/>
  <c r="I10" i="53"/>
  <c r="I11" i="53"/>
  <c r="I12" i="53"/>
  <c r="I13" i="53"/>
  <c r="I14" i="53"/>
  <c r="I15" i="53"/>
  <c r="I6" i="53"/>
  <c r="I7" i="25" l="1"/>
  <c r="I8" i="25"/>
  <c r="I9" i="25"/>
  <c r="I10" i="25"/>
  <c r="I11" i="25"/>
  <c r="I12" i="25"/>
  <c r="I13" i="25"/>
  <c r="I14" i="25"/>
  <c r="I15" i="25"/>
  <c r="I16" i="25"/>
  <c r="I17" i="25"/>
  <c r="I18" i="25"/>
  <c r="I19" i="25"/>
  <c r="I20" i="25"/>
  <c r="I21" i="25"/>
  <c r="I22" i="25"/>
  <c r="I23" i="25"/>
  <c r="I24" i="25"/>
  <c r="I25" i="25"/>
  <c r="I26" i="25"/>
  <c r="I27" i="25"/>
  <c r="I28" i="25"/>
  <c r="I29" i="25"/>
  <c r="I30" i="25"/>
  <c r="I31" i="25"/>
  <c r="I32" i="25"/>
  <c r="I33" i="25"/>
  <c r="I34" i="25"/>
  <c r="I35" i="25"/>
  <c r="I36" i="25"/>
  <c r="I37" i="25"/>
  <c r="I38" i="25"/>
  <c r="I39" i="25"/>
  <c r="I40" i="25"/>
  <c r="I41" i="25"/>
  <c r="I42" i="25"/>
  <c r="I43" i="25"/>
  <c r="I44" i="25"/>
  <c r="I45" i="25"/>
  <c r="I46" i="25"/>
  <c r="I47" i="25"/>
  <c r="I48" i="25"/>
  <c r="I49" i="25"/>
  <c r="I50" i="25"/>
  <c r="I51" i="25"/>
  <c r="I52" i="25"/>
  <c r="I53" i="25"/>
  <c r="I54" i="25"/>
  <c r="I55" i="25"/>
  <c r="I56" i="25"/>
  <c r="I57" i="25"/>
  <c r="I58" i="25"/>
  <c r="I59" i="25"/>
  <c r="I60" i="25"/>
  <c r="I61" i="25"/>
  <c r="I62" i="25"/>
  <c r="I63" i="25"/>
  <c r="I64" i="25"/>
  <c r="I65" i="25"/>
  <c r="I66" i="25"/>
  <c r="I67" i="25"/>
  <c r="I68" i="25"/>
  <c r="I69" i="25"/>
  <c r="I70" i="25"/>
  <c r="I71" i="25"/>
  <c r="I72" i="25"/>
  <c r="I73" i="25"/>
  <c r="I74" i="25"/>
  <c r="I75" i="25"/>
  <c r="I76" i="25"/>
  <c r="I77" i="25"/>
  <c r="I78" i="25"/>
  <c r="I79" i="25"/>
  <c r="I80" i="25"/>
  <c r="I81" i="25"/>
  <c r="I82" i="25"/>
  <c r="I83" i="25"/>
  <c r="I84" i="25"/>
  <c r="I85" i="25"/>
  <c r="I86" i="25"/>
  <c r="I87" i="25"/>
  <c r="I88" i="25"/>
  <c r="I89" i="25"/>
  <c r="I90" i="25"/>
  <c r="I91" i="25"/>
  <c r="I92" i="25"/>
  <c r="I93" i="25"/>
  <c r="I94" i="25"/>
  <c r="I95" i="25"/>
  <c r="I96" i="25"/>
  <c r="I97" i="25"/>
  <c r="I98" i="25"/>
  <c r="I99" i="25"/>
  <c r="I100" i="25"/>
  <c r="I101" i="25"/>
  <c r="I102" i="25"/>
  <c r="I103" i="25"/>
  <c r="I104" i="25"/>
  <c r="I105" i="25"/>
  <c r="I106" i="25"/>
  <c r="I107" i="25"/>
  <c r="I108" i="25"/>
  <c r="I109" i="25"/>
  <c r="I110" i="25"/>
  <c r="I111" i="25"/>
  <c r="I112" i="25"/>
  <c r="I113" i="25"/>
  <c r="I114" i="25"/>
  <c r="I115" i="25"/>
  <c r="I116" i="25"/>
  <c r="I117" i="25"/>
  <c r="I118" i="25"/>
  <c r="I119" i="25"/>
  <c r="I120" i="25"/>
  <c r="I121" i="25"/>
  <c r="I122" i="25"/>
  <c r="I123" i="25"/>
  <c r="I124" i="25"/>
  <c r="I125" i="25"/>
  <c r="I126" i="25"/>
  <c r="I127" i="25"/>
  <c r="I128" i="25"/>
  <c r="I129" i="25"/>
  <c r="I130" i="25"/>
  <c r="I131" i="25"/>
  <c r="I132" i="25"/>
  <c r="I133" i="25"/>
  <c r="I134" i="25"/>
  <c r="I135" i="25"/>
  <c r="I136" i="25"/>
  <c r="I137" i="25"/>
  <c r="I138" i="25"/>
  <c r="I139" i="25"/>
  <c r="I140" i="25"/>
  <c r="I141" i="25"/>
  <c r="I142" i="25"/>
  <c r="I143" i="25"/>
  <c r="I144" i="25"/>
  <c r="I145" i="25"/>
  <c r="I146" i="25"/>
  <c r="I147" i="25"/>
  <c r="I148" i="25"/>
  <c r="I149" i="25"/>
  <c r="I150" i="25"/>
  <c r="I151" i="25"/>
  <c r="I152" i="25"/>
  <c r="I153" i="25"/>
  <c r="I154" i="25"/>
  <c r="I155" i="25"/>
  <c r="I156" i="25"/>
  <c r="I157" i="25"/>
  <c r="I158" i="25"/>
  <c r="I159" i="25"/>
  <c r="I160" i="25"/>
  <c r="I161" i="25"/>
  <c r="I162" i="25"/>
  <c r="I163" i="25"/>
  <c r="I164" i="25"/>
  <c r="I165" i="25"/>
  <c r="I166" i="25"/>
  <c r="I167" i="25"/>
  <c r="I168" i="25"/>
  <c r="I169" i="25"/>
  <c r="I170" i="25"/>
  <c r="I171" i="25"/>
  <c r="I172" i="25"/>
  <c r="I173" i="25"/>
  <c r="I174" i="25"/>
  <c r="I175" i="25"/>
  <c r="I176" i="25"/>
  <c r="I177" i="25"/>
  <c r="I178" i="25"/>
  <c r="I179" i="25"/>
  <c r="I180" i="25"/>
  <c r="I181" i="25"/>
  <c r="I182" i="25"/>
  <c r="I183" i="25"/>
  <c r="I184" i="25"/>
  <c r="I185" i="25"/>
  <c r="I186" i="25"/>
  <c r="I187" i="25"/>
  <c r="I188" i="25"/>
  <c r="I189" i="25"/>
  <c r="I190" i="25"/>
  <c r="I191" i="25"/>
  <c r="I192" i="25"/>
  <c r="I193" i="25"/>
  <c r="I194" i="25"/>
  <c r="I195" i="25"/>
  <c r="I196" i="25"/>
  <c r="I197" i="25"/>
  <c r="I198" i="25"/>
  <c r="I199" i="25"/>
  <c r="I200" i="25"/>
  <c r="I201" i="25"/>
  <c r="I202" i="25"/>
  <c r="I203" i="25"/>
  <c r="I204" i="25"/>
  <c r="I205" i="25"/>
  <c r="I206" i="25"/>
  <c r="I207" i="25"/>
  <c r="I208" i="25"/>
  <c r="I209" i="25"/>
  <c r="I210" i="25"/>
  <c r="I211" i="25"/>
  <c r="I212" i="25"/>
  <c r="I213" i="25"/>
  <c r="I214" i="25"/>
  <c r="I215" i="25"/>
  <c r="I216" i="25"/>
  <c r="I217" i="25"/>
  <c r="I218" i="25"/>
  <c r="I219" i="25"/>
  <c r="I220" i="25"/>
  <c r="I221" i="25"/>
  <c r="I222" i="25"/>
  <c r="I223" i="25"/>
  <c r="I224" i="25"/>
  <c r="I225" i="25"/>
  <c r="I226" i="25"/>
  <c r="I227" i="25"/>
  <c r="I228" i="25"/>
  <c r="I229" i="25"/>
  <c r="I230" i="25"/>
  <c r="I231" i="25"/>
  <c r="I232" i="25"/>
  <c r="I233" i="25"/>
  <c r="I234" i="25"/>
  <c r="I235" i="25"/>
  <c r="I236" i="25"/>
  <c r="I237" i="25"/>
  <c r="I238" i="25"/>
  <c r="I239" i="25"/>
  <c r="I240" i="25"/>
  <c r="I241" i="25"/>
  <c r="I6" i="25"/>
  <c r="I7" i="27"/>
  <c r="I8" i="27"/>
  <c r="I9" i="27"/>
  <c r="I10" i="27"/>
  <c r="I11" i="27"/>
  <c r="I12" i="27"/>
  <c r="I13" i="27"/>
  <c r="I14" i="27"/>
  <c r="I15" i="27"/>
  <c r="I16" i="27"/>
  <c r="I17" i="27"/>
  <c r="I18" i="27"/>
  <c r="I19" i="27"/>
  <c r="I20" i="27"/>
  <c r="I21" i="27"/>
  <c r="I22" i="27"/>
  <c r="I23" i="27"/>
  <c r="I24" i="27"/>
  <c r="I25" i="27"/>
  <c r="I26" i="27"/>
  <c r="I27" i="27"/>
  <c r="I6" i="27"/>
  <c r="I7" i="26"/>
  <c r="I8" i="26"/>
  <c r="I9" i="26"/>
  <c r="I10" i="26"/>
  <c r="I11" i="26"/>
  <c r="I12" i="26"/>
  <c r="I13" i="26"/>
  <c r="I14" i="26"/>
  <c r="I15" i="26"/>
  <c r="I16" i="26"/>
  <c r="I17" i="26"/>
  <c r="I18" i="26"/>
  <c r="I19" i="26"/>
  <c r="I20" i="26"/>
  <c r="I21" i="26"/>
  <c r="I22" i="26"/>
  <c r="I23" i="26"/>
  <c r="I24" i="26"/>
  <c r="I25" i="26"/>
  <c r="I26" i="26"/>
  <c r="I27" i="26"/>
  <c r="I28" i="26"/>
  <c r="I29" i="26"/>
  <c r="I30" i="26"/>
  <c r="I31" i="26"/>
  <c r="I32" i="26"/>
  <c r="I33" i="26"/>
  <c r="I34" i="26"/>
  <c r="I35" i="26"/>
  <c r="I36" i="26"/>
  <c r="I37" i="26"/>
  <c r="I38" i="26"/>
  <c r="I39" i="26"/>
  <c r="I40" i="26"/>
  <c r="I41" i="26"/>
  <c r="I42" i="26"/>
  <c r="I43" i="26"/>
  <c r="I44" i="26"/>
  <c r="I45" i="26"/>
  <c r="I46" i="26"/>
  <c r="I47" i="26"/>
  <c r="I48" i="26"/>
  <c r="I49" i="26"/>
  <c r="I50" i="26"/>
  <c r="I51" i="26"/>
  <c r="I52" i="26"/>
  <c r="I53" i="26"/>
  <c r="I54" i="26"/>
  <c r="I55" i="26"/>
  <c r="I56" i="26"/>
  <c r="I57" i="26"/>
  <c r="I58" i="26"/>
  <c r="I59" i="26"/>
  <c r="I60" i="26"/>
  <c r="I61" i="26"/>
  <c r="I62" i="26"/>
  <c r="I63" i="26"/>
  <c r="I64" i="26"/>
  <c r="I65" i="26"/>
  <c r="I66" i="26"/>
  <c r="I67" i="26"/>
  <c r="I68" i="26"/>
  <c r="I69" i="26"/>
  <c r="I70" i="26"/>
  <c r="I71" i="26"/>
  <c r="I72" i="26"/>
  <c r="I73" i="26"/>
  <c r="I74" i="26"/>
  <c r="I75" i="26"/>
  <c r="I76" i="26"/>
  <c r="I77" i="26"/>
  <c r="I78" i="26"/>
  <c r="I79" i="26"/>
  <c r="I80" i="26"/>
  <c r="I81" i="26"/>
  <c r="I82" i="26"/>
  <c r="I83" i="26"/>
  <c r="I84" i="26"/>
  <c r="I85" i="26"/>
  <c r="I86" i="26"/>
  <c r="I87" i="26"/>
  <c r="I88" i="26"/>
  <c r="I89" i="26"/>
  <c r="I90" i="26"/>
  <c r="I91" i="26"/>
  <c r="I92" i="26"/>
  <c r="I93" i="26"/>
  <c r="I94" i="26"/>
  <c r="I95" i="26"/>
  <c r="I96" i="26"/>
  <c r="I97" i="26"/>
  <c r="I98" i="26"/>
  <c r="I99" i="26"/>
  <c r="I100" i="26"/>
  <c r="I101" i="26"/>
  <c r="I102" i="26"/>
  <c r="I103" i="26"/>
  <c r="I104" i="26"/>
  <c r="I6" i="26"/>
  <c r="L7" i="12"/>
  <c r="O7" i="12" s="1"/>
  <c r="L8" i="12"/>
  <c r="O8" i="12" s="1"/>
  <c r="L9" i="12"/>
  <c r="O9" i="12" s="1"/>
  <c r="L10" i="12"/>
  <c r="O10" i="12" s="1"/>
  <c r="L11" i="12"/>
  <c r="O11" i="12" s="1"/>
  <c r="L12" i="12"/>
  <c r="O12" i="12" s="1"/>
  <c r="L13" i="12"/>
  <c r="O13" i="12" s="1"/>
  <c r="L14" i="12"/>
  <c r="O14" i="12" s="1"/>
  <c r="L15" i="12"/>
  <c r="O15" i="12" s="1"/>
  <c r="L16" i="12"/>
  <c r="O16" i="12" s="1"/>
  <c r="L17" i="12"/>
  <c r="O17" i="12" s="1"/>
  <c r="L18" i="12"/>
  <c r="O18" i="12" s="1"/>
  <c r="L19" i="12"/>
  <c r="O19" i="12" s="1"/>
  <c r="L20" i="12"/>
  <c r="O20" i="12" s="1"/>
  <c r="L6" i="12"/>
  <c r="O6" i="12" s="1"/>
  <c r="I7" i="9"/>
  <c r="I8" i="9"/>
  <c r="I6" i="9"/>
  <c r="H6" i="29" l="1"/>
  <c r="L8" i="11" l="1"/>
  <c r="L9" i="11"/>
  <c r="I8" i="11"/>
  <c r="H6" i="7" l="1"/>
  <c r="H40" i="7"/>
  <c r="H36" i="7"/>
  <c r="H32" i="7"/>
  <c r="H28" i="7"/>
  <c r="H24" i="7"/>
  <c r="H20" i="7"/>
  <c r="H16" i="7"/>
  <c r="H12" i="7"/>
  <c r="H8" i="7"/>
  <c r="H39" i="7"/>
  <c r="H35" i="7"/>
  <c r="H31" i="7"/>
  <c r="H27" i="7"/>
  <c r="H23" i="7"/>
  <c r="H19" i="7"/>
  <c r="H15" i="7"/>
  <c r="H11" i="7"/>
  <c r="H7" i="7"/>
  <c r="H42" i="7"/>
  <c r="H38" i="7"/>
  <c r="H34" i="7"/>
  <c r="H30" i="7"/>
  <c r="H26" i="7"/>
  <c r="H22" i="7"/>
  <c r="H18" i="7"/>
  <c r="H14" i="7"/>
  <c r="H10" i="7"/>
  <c r="H41" i="7"/>
  <c r="H37" i="7"/>
  <c r="H33" i="7"/>
  <c r="H29" i="7"/>
  <c r="H25" i="7"/>
  <c r="H21" i="7"/>
  <c r="H17" i="7"/>
  <c r="H13" i="7"/>
  <c r="H9" i="7"/>
  <c r="H6" i="6"/>
  <c r="H12" i="6"/>
  <c r="H8" i="6"/>
  <c r="H15" i="6"/>
  <c r="H11" i="6"/>
  <c r="H7" i="6"/>
  <c r="H14" i="6"/>
  <c r="H10" i="6"/>
  <c r="H13" i="6"/>
  <c r="H9" i="6"/>
</calcChain>
</file>

<file path=xl/sharedStrings.xml><?xml version="1.0" encoding="utf-8"?>
<sst xmlns="http://schemas.openxmlformats.org/spreadsheetml/2006/main" count="10185" uniqueCount="1640">
  <si>
    <t>Арматура</t>
  </si>
  <si>
    <t>Комплектующие</t>
  </si>
  <si>
    <t>Шпилька / гайка / шайба</t>
  </si>
  <si>
    <t>Гвозди</t>
  </si>
  <si>
    <t>Гипсокартон и профиль</t>
  </si>
  <si>
    <t>Диск</t>
  </si>
  <si>
    <t>Лакокрасочные</t>
  </si>
  <si>
    <t>Лопата</t>
  </si>
  <si>
    <t>Отводы</t>
  </si>
  <si>
    <t>Сгоны</t>
  </si>
  <si>
    <t>Тройники</t>
  </si>
  <si>
    <t>Резьба</t>
  </si>
  <si>
    <t>Муфта</t>
  </si>
  <si>
    <t>Контргайка</t>
  </si>
  <si>
    <t>Фланец</t>
  </si>
  <si>
    <t>Цемент</t>
  </si>
  <si>
    <t>Щетка по металлу</t>
  </si>
  <si>
    <t>Электроды</t>
  </si>
  <si>
    <t>Профнастил</t>
  </si>
  <si>
    <t>Планки</t>
  </si>
  <si>
    <t>Труба профильная</t>
  </si>
  <si>
    <t>Труба электросварная</t>
  </si>
  <si>
    <t>Трубв ВГП ДУ</t>
  </si>
  <si>
    <t>Ттурба бесшовная</t>
  </si>
  <si>
    <t>Труба нержавеющая</t>
  </si>
  <si>
    <t>Труба оцинкованная</t>
  </si>
  <si>
    <t>Уголок</t>
  </si>
  <si>
    <t>Швеллер</t>
  </si>
  <si>
    <t>Лист ПВЛ</t>
  </si>
  <si>
    <t>Труба:</t>
  </si>
  <si>
    <t>Арматура  6 мм; кл. А500С; 6 м</t>
  </si>
  <si>
    <t>Арматура  8 мм; кл. А500С; 12 м</t>
  </si>
  <si>
    <t>Арматура 10 мм; кл. А500С; 12 м</t>
  </si>
  <si>
    <t>Арматура 12 мм; кл. А500С; 12 м</t>
  </si>
  <si>
    <t>Арматура 14 мм; кл. А500С; 12 м</t>
  </si>
  <si>
    <t>Арматура 14 мм; кл. А500С; 6 м</t>
  </si>
  <si>
    <t>Арматура 16 мм; кл. А500С; 12 м</t>
  </si>
  <si>
    <t>Арматура 18 мм; кл. А500С; 12 м</t>
  </si>
  <si>
    <t>Арматура 20 мм; кл. А500С; 12 м</t>
  </si>
  <si>
    <t>Арматура 22 мм; кл. А500С; 12 м</t>
  </si>
  <si>
    <t>Арматура 25 мм; кл. А500С; 12 м</t>
  </si>
  <si>
    <t>Арматура 28 мм; кл. А500С; 12 м</t>
  </si>
  <si>
    <t>Арматура 32 мм; кл. А500С; 12 м</t>
  </si>
  <si>
    <t>Арматура 36 мм; кл. А500С; 12 м</t>
  </si>
  <si>
    <t>Телефон</t>
  </si>
  <si>
    <t>Оплата</t>
  </si>
  <si>
    <t>Сайт</t>
  </si>
  <si>
    <t xml:space="preserve">(067) 433 67 21, (050) 32 44 299, (044) 390 15 48 </t>
  </si>
  <si>
    <t>Доставка</t>
  </si>
  <si>
    <t>Плазма</t>
  </si>
  <si>
    <t>дог.</t>
  </si>
  <si>
    <t xml:space="preserve">kt-stal.com.ua/kiev, metall-baza.com,  kiev@kt-stal.com.ua </t>
  </si>
  <si>
    <t>-</t>
  </si>
  <si>
    <t>Вес 1 м2</t>
  </si>
  <si>
    <t>Лист г/к</t>
  </si>
  <si>
    <t>Лист ст. 09Г2С</t>
  </si>
  <si>
    <t>Лист х/к</t>
  </si>
  <si>
    <t>Лист оц. 0,4 мм 1000/2000</t>
  </si>
  <si>
    <t>Лист оц. 0,45 мм 1000/2000</t>
  </si>
  <si>
    <t>Лист оц. 0,5 мм 1000/2000</t>
  </si>
  <si>
    <t>Лист оц. 0,55 мм 1000/2000</t>
  </si>
  <si>
    <t>Лист оц. 0,7 мм 1000/2000</t>
  </si>
  <si>
    <t>Лист оц. 0,8 мм 1000/2000</t>
  </si>
  <si>
    <t>Лист оц. 1 мм 1000/2000</t>
  </si>
  <si>
    <t>Лист ПВЛ 306 1000/2000</t>
  </si>
  <si>
    <t>Лист ПВЛ 306 1000/2500</t>
  </si>
  <si>
    <t>Лист ПВЛ 306 1250/2500</t>
  </si>
  <si>
    <t>Лист ПВЛ 406 1000/2000</t>
  </si>
  <si>
    <t>Лист ПВЛ 406 1000/2500</t>
  </si>
  <si>
    <t>Лист ПВЛ 406 1000/3000</t>
  </si>
  <si>
    <t>Лист ПВЛ 406 1200/2500</t>
  </si>
  <si>
    <t>Лист ПВЛ 406 1250/2500</t>
  </si>
  <si>
    <t>Лист ПВЛ 506 1000/2000</t>
  </si>
  <si>
    <t>Лист ПВЛ 506 1000/2500</t>
  </si>
  <si>
    <t>Лист ПВЛ 506 1000/3000</t>
  </si>
  <si>
    <t>Лист ПВЛ 506 1250/2500</t>
  </si>
  <si>
    <t>Ширина</t>
  </si>
  <si>
    <t>Цинк Укр.</t>
  </si>
  <si>
    <t>МатПе Китай</t>
  </si>
  <si>
    <t>МатПе Укр.</t>
  </si>
  <si>
    <t>Структур. Дуб</t>
  </si>
  <si>
    <t>до 50 м2</t>
  </si>
  <si>
    <t>С8</t>
  </si>
  <si>
    <t>от 50 м2</t>
  </si>
  <si>
    <t>С10</t>
  </si>
  <si>
    <t>Лист</t>
  </si>
  <si>
    <t>Грант. Покр-я</t>
  </si>
  <si>
    <t>Т-07</t>
  </si>
  <si>
    <t>Т-14</t>
  </si>
  <si>
    <t>Т-18</t>
  </si>
  <si>
    <t>Т-18 обрат.</t>
  </si>
  <si>
    <t>Т-40</t>
  </si>
  <si>
    <t>Т-57</t>
  </si>
  <si>
    <t>Глад. Лист</t>
  </si>
  <si>
    <t>Thyssen krupp</t>
  </si>
  <si>
    <t>ZM-130</t>
  </si>
  <si>
    <t>ZM-130 Z-300</t>
  </si>
  <si>
    <t>Relief iceCrystal</t>
  </si>
  <si>
    <t>matt</t>
  </si>
  <si>
    <t>ArcelorMittal</t>
  </si>
  <si>
    <t>Z-275</t>
  </si>
  <si>
    <t>Z-225</t>
  </si>
  <si>
    <t>ultra mat</t>
  </si>
  <si>
    <t>ПЕ</t>
  </si>
  <si>
    <t>3D matt</t>
  </si>
  <si>
    <t>Z-140</t>
  </si>
  <si>
    <t>2х стор ПЕ</t>
  </si>
  <si>
    <t>2х стор matt</t>
  </si>
  <si>
    <t>ARVEDI</t>
  </si>
  <si>
    <t>Z-100</t>
  </si>
  <si>
    <t>TATA STEEL</t>
  </si>
  <si>
    <t>Union Steel</t>
  </si>
  <si>
    <t>Корея</t>
  </si>
  <si>
    <t>3D Print</t>
  </si>
  <si>
    <t>Print</t>
  </si>
  <si>
    <t>Люксембург</t>
  </si>
  <si>
    <t>Алюцинк</t>
  </si>
  <si>
    <t>Монтерей</t>
  </si>
  <si>
    <t>Ретро</t>
  </si>
  <si>
    <t>Ера 25</t>
  </si>
  <si>
    <t>Ера 30</t>
  </si>
  <si>
    <t>Венера 25</t>
  </si>
  <si>
    <t>Венера 35</t>
  </si>
  <si>
    <t>Модерн 25</t>
  </si>
  <si>
    <t>Модерн 35</t>
  </si>
  <si>
    <t>Мадера 25</t>
  </si>
  <si>
    <t>Мадера 35</t>
  </si>
  <si>
    <t>Refiel iceCrystal</t>
  </si>
  <si>
    <t>Модуль</t>
  </si>
  <si>
    <t>Труба ДУ 15*2.5 мм</t>
  </si>
  <si>
    <t>Труба ДУ 15*2.8 мм</t>
  </si>
  <si>
    <t>Труба ДУ 20*2.5 мм</t>
  </si>
  <si>
    <t>Труба ДУ 20*2.8 мм</t>
  </si>
  <si>
    <t>Труба ДУ 20*3.2 мм</t>
  </si>
  <si>
    <t>Труба ДУ 25*2.5 мм</t>
  </si>
  <si>
    <t>Труба ДУ 25*2.8 мм</t>
  </si>
  <si>
    <t>Труба ДУ 25*3.2 мм</t>
  </si>
  <si>
    <t>Труба ДУ 25*4 мм</t>
  </si>
  <si>
    <t>Труба ДУ 32*2.5 мм</t>
  </si>
  <si>
    <t>Труба ДУ 32*2.8 мм</t>
  </si>
  <si>
    <t>Труба ДУ 32*3.2 мм</t>
  </si>
  <si>
    <t>Труба ДУ 40*2.5 мм</t>
  </si>
  <si>
    <t>Труба ДУ 40*3 мм</t>
  </si>
  <si>
    <t>Труба ДУ 40*3.5 мм</t>
  </si>
  <si>
    <t>Труба ДУ 40*4 мм</t>
  </si>
  <si>
    <t>Труба ДУ 50*2.5 мм</t>
  </si>
  <si>
    <t>Труба ДУ 50*2.8 мм</t>
  </si>
  <si>
    <t>Труба ДУ 50*3 мм</t>
  </si>
  <si>
    <t>Труба ДУ 50*3.5 мм</t>
  </si>
  <si>
    <t>Труба ДУ 50*4 мм</t>
  </si>
  <si>
    <t>Труба ДУ оц. 20*2.8 мм</t>
  </si>
  <si>
    <t>Труба ДУ оц. 20*3.2 мм</t>
  </si>
  <si>
    <t>Труба ДУ оц. 25*2.5 мм</t>
  </si>
  <si>
    <t>Труба ДУ оц. 25*3.2 мм</t>
  </si>
  <si>
    <t>Труба ДУ оц. 32*2.5 мм</t>
  </si>
  <si>
    <t>Труба ДУ оц. 32*3.2 мм</t>
  </si>
  <si>
    <t>Труба ДУ оц. 40*2.5 мм</t>
  </si>
  <si>
    <t>Труба ДУ оц. 40*3.5 мм</t>
  </si>
  <si>
    <t>Труба ДУ оц. 50*3 мм</t>
  </si>
  <si>
    <t>Труба ДУ оц. 50*3.5 мм</t>
  </si>
  <si>
    <t>Труба оц. 20х20х2</t>
  </si>
  <si>
    <t>Труба оц. 50х25х2</t>
  </si>
  <si>
    <t>Труба круглая н/ж 10*1</t>
  </si>
  <si>
    <t>Труба круглая н/ж 12*1,5</t>
  </si>
  <si>
    <t>Труба круглая н/ж 25*1,5</t>
  </si>
  <si>
    <t>Труба круглая н/ж 32*3</t>
  </si>
  <si>
    <t>Гайка</t>
  </si>
  <si>
    <t>Шайба</t>
  </si>
  <si>
    <t>Шпилька</t>
  </si>
  <si>
    <t>Лопата "Совок"</t>
  </si>
  <si>
    <t>Контргайка сталева Дн 26,8 (Ду 20)</t>
  </si>
  <si>
    <t>Контргайка сталева Дн 33,5 (Ду 25)</t>
  </si>
  <si>
    <t>Контргайка сталева Дн 42,3 (Ду 32)</t>
  </si>
  <si>
    <t>Контргайка сталева Дн 48 (Ду 40)</t>
  </si>
  <si>
    <t>Контргайка сталева Дн 57х3 (Ду 50)</t>
  </si>
  <si>
    <t>Цемент 400 25кг</t>
  </si>
  <si>
    <t>Цемент 400 50кг</t>
  </si>
  <si>
    <t>Цемент 500 25кг</t>
  </si>
  <si>
    <t>Цемент 500 50кг</t>
  </si>
  <si>
    <t>Шайба пл  6 оц</t>
  </si>
  <si>
    <t>Шайба пл  8 оц</t>
  </si>
  <si>
    <t>Шайба пл 10 оц</t>
  </si>
  <si>
    <t>Шайба пл 12 оц</t>
  </si>
  <si>
    <t>Шайба пл 14 оц</t>
  </si>
  <si>
    <t>Шайба пл 16 оц</t>
  </si>
  <si>
    <t>Шайба пл 18 оц</t>
  </si>
  <si>
    <t>Шайба пл 20 оц</t>
  </si>
  <si>
    <t>Шайба пл 24 оц</t>
  </si>
  <si>
    <t>Шайба пл 30 оц</t>
  </si>
  <si>
    <t>Шпилька М10 L1</t>
  </si>
  <si>
    <t>Шпилька М12 L 1</t>
  </si>
  <si>
    <t>Шпилька М14 L1</t>
  </si>
  <si>
    <t>Шпилька М16 L 1</t>
  </si>
  <si>
    <t>Шпилька М18 L 1</t>
  </si>
  <si>
    <t>Шпилька М20 L 1</t>
  </si>
  <si>
    <t>Шпилька М24 L 1</t>
  </si>
  <si>
    <t>Шпилька М30 L 1</t>
  </si>
  <si>
    <t>Шпилька М36 L 1</t>
  </si>
  <si>
    <t>Шпилька М6 L1</t>
  </si>
  <si>
    <t>Шпилька М8 L1</t>
  </si>
  <si>
    <t>Авто</t>
  </si>
  <si>
    <t>L товара</t>
  </si>
  <si>
    <t>Газель</t>
  </si>
  <si>
    <t>Ман</t>
  </si>
  <si>
    <t>1 т</t>
  </si>
  <si>
    <t>2,5 т</t>
  </si>
  <si>
    <t>22 т</t>
  </si>
  <si>
    <t>до 4 м</t>
  </si>
  <si>
    <t>до 6 м</t>
  </si>
  <si>
    <t>до 12 м</t>
  </si>
  <si>
    <t>Толщина листа</t>
  </si>
  <si>
    <t>Лист 4 мм</t>
  </si>
  <si>
    <t>Лист 5 мм</t>
  </si>
  <si>
    <t>Лист 6 мм</t>
  </si>
  <si>
    <t>Лист 8 мм</t>
  </si>
  <si>
    <t>Лист 10 мм</t>
  </si>
  <si>
    <t>Лист 12 мм</t>
  </si>
  <si>
    <t>Лист 1,5 мм</t>
  </si>
  <si>
    <t>Лист 18 мм</t>
  </si>
  <si>
    <t>Лист 16 мм</t>
  </si>
  <si>
    <t>Лист 14 мм</t>
  </si>
  <si>
    <t>Лист 3 мм</t>
  </si>
  <si>
    <t>Лист 2 мм</t>
  </si>
  <si>
    <t>Лист 20 мм</t>
  </si>
  <si>
    <t>Труба круглая н/ж 16*2</t>
  </si>
  <si>
    <t>Труба круглая н/ж 20*1</t>
  </si>
  <si>
    <t>Гайка М10 оц</t>
  </si>
  <si>
    <t>Гайка М12 оц</t>
  </si>
  <si>
    <t>Гайка М14 оц</t>
  </si>
  <si>
    <t>Гайка М16 оц</t>
  </si>
  <si>
    <t>Гайка М18 оц</t>
  </si>
  <si>
    <t>Гайка М20 оц</t>
  </si>
  <si>
    <t>Гайка М24 оц</t>
  </si>
  <si>
    <t>Гайка М30 оц</t>
  </si>
  <si>
    <t>Гайка М36 оц</t>
  </si>
  <si>
    <t>Гайка М6 оц</t>
  </si>
  <si>
    <t>Гайка М8 оц</t>
  </si>
  <si>
    <t>Труба ВГП</t>
  </si>
  <si>
    <t>Труба ДУ оц. 40*3 мм</t>
  </si>
  <si>
    <t>2х стор 3D Print</t>
  </si>
  <si>
    <t>ArcelorMital</t>
  </si>
  <si>
    <t>AZ-150</t>
  </si>
  <si>
    <t>цинк</t>
  </si>
  <si>
    <t>wrinkle matt</t>
  </si>
  <si>
    <t>Ера 15</t>
  </si>
  <si>
    <t>Венера 15</t>
  </si>
  <si>
    <t>Модерн 15</t>
  </si>
  <si>
    <t>Интегра 15</t>
  </si>
  <si>
    <t>Интегра 25</t>
  </si>
  <si>
    <t>Интегра 35</t>
  </si>
  <si>
    <t>Мадера 15</t>
  </si>
  <si>
    <t>Заглушка</t>
  </si>
  <si>
    <t>Заглушка 15/15</t>
  </si>
  <si>
    <t>Заглушка 20/20</t>
  </si>
  <si>
    <t>Заглушка 20/40</t>
  </si>
  <si>
    <t>Заглушка 25/25</t>
  </si>
  <si>
    <t>Заглушка 25/50</t>
  </si>
  <si>
    <t>Заглушка 30/20</t>
  </si>
  <si>
    <t>Заглушка 30/30</t>
  </si>
  <si>
    <t>Заглушка 40/40</t>
  </si>
  <si>
    <t>Заглушка 40/80</t>
  </si>
  <si>
    <t>Заглушка 50/50</t>
  </si>
  <si>
    <t>Заглушка 60/30</t>
  </si>
  <si>
    <t>Заглушка 60/40</t>
  </si>
  <si>
    <t>Заглушка 60/60</t>
  </si>
  <si>
    <t>Заглушка 80/80</t>
  </si>
  <si>
    <t>Заглушка 100/100</t>
  </si>
  <si>
    <t>Заглушка D16  мм</t>
  </si>
  <si>
    <t>Заглушка D18  мм</t>
  </si>
  <si>
    <t>Заглушка D20  мм</t>
  </si>
  <si>
    <t>Заглушка D21.2 мм (ДУ15)</t>
  </si>
  <si>
    <t>Заглушка D22  мм</t>
  </si>
  <si>
    <t>Заглушка D25  мм</t>
  </si>
  <si>
    <t>Заглушка D27  мм (ДУ20)</t>
  </si>
  <si>
    <t>Заглушка D30  мм</t>
  </si>
  <si>
    <t>Заглушка D32  мм (ДУ25)</t>
  </si>
  <si>
    <t>Заглушка D40  мм</t>
  </si>
  <si>
    <t>Заглушка D42  мм (ДУ32)</t>
  </si>
  <si>
    <t>Заглушка D45 мм</t>
  </si>
  <si>
    <t>Заглушка D48.3 мм (ДУ40)</t>
  </si>
  <si>
    <t>Заглушка D60 мм (ДУ50)</t>
  </si>
  <si>
    <t>Заглушка D72 мм</t>
  </si>
  <si>
    <t>Заглушка D89 мм</t>
  </si>
  <si>
    <t>Пе Укр.</t>
  </si>
  <si>
    <t>Арматура  8 мм коротун  от 1,5 до 4 м</t>
  </si>
  <si>
    <t>Арматура 10 мм коротун от 1,5 до 4 м</t>
  </si>
  <si>
    <t>Арматура 14 мм коротун от 1 до 4 м</t>
  </si>
  <si>
    <t>Арматура 12 мм коротун от 1,5 до 4 м</t>
  </si>
  <si>
    <t>КАТАЛОГ ТОВАРІВ:</t>
  </si>
  <si>
    <t>Прайс на продукцію КТ-СТАЛЬ</t>
  </si>
  <si>
    <t>Квадрат сталевий</t>
  </si>
  <si>
    <t>Квадрат сталевий  8/8</t>
  </si>
  <si>
    <t>Квадрат сталевий 10/10</t>
  </si>
  <si>
    <t>Квадрат сталевий 12/12</t>
  </si>
  <si>
    <t>Квадрат сталевий 14/14</t>
  </si>
  <si>
    <t>Квадрат сталевий 16/16</t>
  </si>
  <si>
    <t>Квадрат сталевий 20/20</t>
  </si>
  <si>
    <t>Квадрат сталевий 22/22</t>
  </si>
  <si>
    <t>Квадрат сталевий 25/25</t>
  </si>
  <si>
    <t>Квадрат сталевий 32/32</t>
  </si>
  <si>
    <t>Круг сталевий</t>
  </si>
  <si>
    <t>Лист сталевий</t>
  </si>
  <si>
    <t>Круг сталевий ф  6.5 мм (L-6)</t>
  </si>
  <si>
    <t>Круг сталевий ф  6.5 мм (бухта)</t>
  </si>
  <si>
    <t>Круг сталевий ф  8 мм (L-6)</t>
  </si>
  <si>
    <t>Круг сталевий ф 20 мм (L-9)</t>
  </si>
  <si>
    <t>Круг сталевий ф 22 мм (L-6)</t>
  </si>
  <si>
    <t>Круг сталевий ф 24 мм (L-6)</t>
  </si>
  <si>
    <t>Круг сталевий ф 25 мм (L-6)</t>
  </si>
  <si>
    <t>Круг сталевий ф 25 мм (L-9)</t>
  </si>
  <si>
    <t>Круг сталевий ф 28 мм (L-6)</t>
  </si>
  <si>
    <t>Круг сталевий ф 30 мм (L-6)</t>
  </si>
  <si>
    <t>Круг сталевий ф 30 мм (L-9)</t>
  </si>
  <si>
    <t>Круг сталевий ф 32 мм</t>
  </si>
  <si>
    <t>Круг сталевий ф 36 мм</t>
  </si>
  <si>
    <t>Круг сталевий ф 38 мм</t>
  </si>
  <si>
    <t>Круг сталевий ф 40 мм</t>
  </si>
  <si>
    <t>Круг сталевий ф 42 мм</t>
  </si>
  <si>
    <t>Круг сталевий ф 45 мм</t>
  </si>
  <si>
    <t>Круг сталевий ф 48 мм</t>
  </si>
  <si>
    <t>Круг сталевий ф 50 мм</t>
  </si>
  <si>
    <t>Круг сталевий ф 56 мм</t>
  </si>
  <si>
    <t>Круг сталевий ф 65 мм</t>
  </si>
  <si>
    <t>Круг сталевий ф 70 мм</t>
  </si>
  <si>
    <t>Круг сталевий ф 90 мм</t>
  </si>
  <si>
    <t>Круг сталевий ф100 мм</t>
  </si>
  <si>
    <t>Круг сталевий ф110 мм</t>
  </si>
  <si>
    <t>Лист сталевий х/к</t>
  </si>
  <si>
    <t>Лист сталевий х-к 0,5 мм 1000/2000 ст. 08КП</t>
  </si>
  <si>
    <t>Лист сталевий х-к 0,6 мм 1000/2000 ст. 08КП</t>
  </si>
  <si>
    <t>Лист сталевий х-к 0,7 мм 1000/2000 ст. 08КП</t>
  </si>
  <si>
    <t>Лист сталевий х-к 0,7 мм 1250/2500 ст. 08КП</t>
  </si>
  <si>
    <t>Лист сталевий х-к 0,8 мм 1000/2000 ст. 08КП</t>
  </si>
  <si>
    <t>Лист сталевий х-к 0,8 мм 1250/2500 ст. 08КП</t>
  </si>
  <si>
    <t>Лист сталевий х-к 1 мм 1000/2000 ст. 08КП</t>
  </si>
  <si>
    <t>Лист сталевий х-к 1 мм 1250/2500 ст. 08КП</t>
  </si>
  <si>
    <t>Лист сталевий х-к 1,2 мм 1000/2000 ст. 08КП</t>
  </si>
  <si>
    <t>Лист сталевий х-к 1,2 мм 1250/2500 ст. 08КП</t>
  </si>
  <si>
    <t>Лист сталевий х-к 1,4 мм 1000/2000 ст. 08КП</t>
  </si>
  <si>
    <t>Лист сталевий х-к 1,4 мм 1250/2500 ст. 08КП</t>
  </si>
  <si>
    <t>Лист сталевий х-к 1,5 мм 1000/2000 ст. 08КП</t>
  </si>
  <si>
    <t>Лист сталевий х-к 1,5 мм 1250/2500 ст. 08КП</t>
  </si>
  <si>
    <t>Лист сталевий х-к 1,8 мм 1000/2000 ст. 08КП</t>
  </si>
  <si>
    <t>Лист сталевий х-к 1,8 мм 1250/3000 ст. 08КП</t>
  </si>
  <si>
    <t>Лист сталевий х-к 1.8 мм 1250/2500 ст. 08КП</t>
  </si>
  <si>
    <t>Лист сталевий х-к 2 мм 1000/2000 ст. 08КП</t>
  </si>
  <si>
    <t>Лист сталевий х-к 2 мм 1250/2500 ст. 08КП</t>
  </si>
  <si>
    <t>Лист сталевий х-к 2 мм 1250/3000 ст. 08КП</t>
  </si>
  <si>
    <t>Лист сталевий х-к 2,5 мм 1250/2500 ст. 08КП</t>
  </si>
  <si>
    <t>Лист сталевий х-к 2,5 мм 1250/3000 ст. 08КП</t>
  </si>
  <si>
    <t>Лист сталевий х-к 3 мм 1000/2000 ст. 08КП</t>
  </si>
  <si>
    <t>Лист сталевий х-к 3 мм 1250/2500 ст. 08КП</t>
  </si>
  <si>
    <t>Лист сталевий г/к</t>
  </si>
  <si>
    <t>Лист сталевий г-к  2 мм 1000/2000 ст. 3ПС</t>
  </si>
  <si>
    <t>Лист сталевий г-к  2 мм 1250/2500 ст. 3ПС</t>
  </si>
  <si>
    <t>Лист сталевий г-к  2,5 мм 1000/2000 ст. 3ПС</t>
  </si>
  <si>
    <t>Лист сталевий г-к  2,5 мм 1250/2500 ст. 3ПС</t>
  </si>
  <si>
    <t>Лист сталевий г-к  3 мм 1000/2000 ст. 3ПС</t>
  </si>
  <si>
    <t>Лист сталевий г-к  3 мм 1250/2500 ст. 3ПС</t>
  </si>
  <si>
    <t>Лист сталевий г-к  3 мм 1500/3000 ст. 3ПС</t>
  </si>
  <si>
    <t>Лист сталевий г-к  3 мм 1500/6000 ст. 3ПС</t>
  </si>
  <si>
    <t>Лист сталевий г-к  4 мм 1000/2000 ст. 3ПС</t>
  </si>
  <si>
    <t>Лист сталевий г-к  4 мм 1250/2500 ст. 3ПС</t>
  </si>
  <si>
    <t>Лист сталевий г-к  4 мм 1500/6000 ст. 3ПС</t>
  </si>
  <si>
    <t>Лист сталевий г-к  5 мм 1000/2000 ст. 3ПС</t>
  </si>
  <si>
    <t>Лист сталевий г-к  5 мм 1050/2050 ст. 3ПС</t>
  </si>
  <si>
    <t>Лист сталевий г-к  5 мм 1100/2000 ст. 3ПС</t>
  </si>
  <si>
    <t>Лист сталевий г-к  5 мм 1250/2500 ст. 3ПС</t>
  </si>
  <si>
    <t>Лист сталевий г-к  5 мм 1250/6000 ст. 3ПС</t>
  </si>
  <si>
    <t>Лист сталевий г-к  5 мм 1500/6000 ст. 3ПС</t>
  </si>
  <si>
    <t>Лист сталевий г-к  6 мм 1500/6000 ст. 3ПС</t>
  </si>
  <si>
    <t>Лист сталевий г-к  6 мм 2000/6000 ст. 3ПС</t>
  </si>
  <si>
    <t>Лист сталевий г-к  8 мм 1000/6000 ст. 3ПС</t>
  </si>
  <si>
    <t>Лист сталевий г-к  8 мм 1500/3000 ст. 3ПС</t>
  </si>
  <si>
    <t>Лист сталевий г-к  8 мм 1500/6000 ст. 3ПС</t>
  </si>
  <si>
    <t>Лист сталевий г-к  8 мм 2000/6000 ст. 3ПС</t>
  </si>
  <si>
    <t>Лист сталевий г-к 10 мм 1500/6000 ст. 3ПС</t>
  </si>
  <si>
    <t>Лист сталевий г-к 10 мм 2000/6000 ст. 3ПС</t>
  </si>
  <si>
    <t>Лист сталевий г-к 12 мм 1500/6000 ст. 3ПС</t>
  </si>
  <si>
    <t>Лист сталевий г-к 12 мм 2000/6000 ст. 3ПС</t>
  </si>
  <si>
    <t>Лист сталевий г-к 14 мм 1500/6000 ст. 3ПС</t>
  </si>
  <si>
    <t>Лист сталевий г-к 16 мм 1500/6000 ст. 3ПС</t>
  </si>
  <si>
    <t>Лист сталевий г-к 16 мм 2000/6000 ст. 3ПС</t>
  </si>
  <si>
    <t>Лист сталевий г-к 18 мм 1500/6000 ст. 3ПС</t>
  </si>
  <si>
    <t>Лист сталевий г-к 18 мм 2000/6000 ст. 3ПС</t>
  </si>
  <si>
    <t>Лист сталевий г-к 20 мм 1500/6000 ст. 3ПС</t>
  </si>
  <si>
    <t>Лист сталевий г-к 20 мм 2000/6000 ст. 3ПС</t>
  </si>
  <si>
    <t>Лист сталевий г-к 25 мм 1500/6000 ст. 3ПС</t>
  </si>
  <si>
    <t>Лист сталевий г-к 25 мм 2000/6000 ст. 3ПС</t>
  </si>
  <si>
    <t>Лист сталевий г-к 30 мм 1500/6000 ст. 3ПС</t>
  </si>
  <si>
    <t>Лист сталевий г-к 30 мм 2000/6000 ст. 3ПС</t>
  </si>
  <si>
    <t>Лист сталевий г-к 32 мм 1500/6000 ст. 3ПС</t>
  </si>
  <si>
    <t>Лист сталевий г-к 40 мм 1500/6000 ст. 3ПС</t>
  </si>
  <si>
    <t>Лист сталевий г-к 40 мм 2000/6000 ст. 3ПС</t>
  </si>
  <si>
    <t>Лист сталевий г-к 50 мм 2000/6000 ст. 3ПС</t>
  </si>
  <si>
    <t>Лист сталевий г-к 60 мм 1500/6000 ст. 3ПС</t>
  </si>
  <si>
    <t>Лист сталевий ст.09Г2С</t>
  </si>
  <si>
    <t>Лист сталевий г/к  4 мм 1500/6000 ст. 09Г2С</t>
  </si>
  <si>
    <t>Лист сталевий г/к  5 мм 1500/6000 ст. 09Г2С</t>
  </si>
  <si>
    <t>Лист сталевий г/к  6 мм 1500/6000 ст. 09Г2С</t>
  </si>
  <si>
    <t>Лист сталевий г/к  6 мм 2000/6000 ст. 09Г2С</t>
  </si>
  <si>
    <t>Лист сталевий г/к  8 мм 1500/6000 ст. 09Г2С</t>
  </si>
  <si>
    <t>Лист сталевий г/к 10 мм 1500/6000 ст. 09Г2С</t>
  </si>
  <si>
    <t>Лист сталевий г/к 10 мм 2000/6000 ст. 09Г2С</t>
  </si>
  <si>
    <t>Лист сталевий г/к 12 мм 2000/6000 ст. 09Г2С</t>
  </si>
  <si>
    <t>Лист сталевий г/к 14 мм  1500/6000 ст. 09Г2С</t>
  </si>
  <si>
    <t>Лист сталевий г/к 16 мм 1500/6000 ст. 09Г2С</t>
  </si>
  <si>
    <t>Лист сталевий г/к 18 мм 1500/6000 ст. 09Г2С</t>
  </si>
  <si>
    <t>Лист сталевий г/к 20 мм 1500/6000 ст. 09Г2С</t>
  </si>
  <si>
    <t>Лист сталевий г/к 30 мм 2000/6000 ст. 09Г2С</t>
  </si>
  <si>
    <t>Лист рифлений</t>
  </si>
  <si>
    <t>Лист оцинкований</t>
  </si>
  <si>
    <t>Лист:</t>
  </si>
  <si>
    <t>Лист нержавіючий</t>
  </si>
  <si>
    <t>Лист нержавіючий 0,4х1000х2000 ст. 304/08х18н10 зеркало</t>
  </si>
  <si>
    <t>Лист нержавіючий 0,5х1000х2000 ст. 12х17 мат</t>
  </si>
  <si>
    <t>Лист нержавіючий 0,6х1000х2000 ст. 430 мат</t>
  </si>
  <si>
    <t>Лист нержавіючий 0,8х1250х2500 ст. 12х17 мат</t>
  </si>
  <si>
    <t>Лист нержавіючий 1х1000х2000 ст.12х17 мат</t>
  </si>
  <si>
    <t>Лист нержавіючий 1х1000х2000 ст.304 мат</t>
  </si>
  <si>
    <t>Лист нержавіючий 1х1250х2500 ст. 12х17 мат</t>
  </si>
  <si>
    <t>Лист нержавіючий 1х1250х2500 ст. 403 мат</t>
  </si>
  <si>
    <t>Лист нержавіючий 1,5х1000х2000 ст. 12х17 мат</t>
  </si>
  <si>
    <t>Лист нержавіючий 1,5х1000х2000 ст. 201 мат</t>
  </si>
  <si>
    <t>Лист нержавіючий 1,5х1000х2000 ст. 403 мат</t>
  </si>
  <si>
    <t>Лист нержавіючий 1,5х1250х2500 ст. 12х17 мат</t>
  </si>
  <si>
    <t>Лист нержавіючий 2х1000х2000 ст. 12х17 мат</t>
  </si>
  <si>
    <t>Лист нержавіючий 2х1000х2000 ст. 304 мат</t>
  </si>
  <si>
    <t>Лист нержавіючий 2х1250х2500 ст. 12х17 мат</t>
  </si>
  <si>
    <t>Смуга</t>
  </si>
  <si>
    <t>Кутник</t>
  </si>
  <si>
    <t>Кутник сталевий 100/100/10</t>
  </si>
  <si>
    <t>Кутник сталевий 100/100/12</t>
  </si>
  <si>
    <t>Кутник сталевий 100/100/6</t>
  </si>
  <si>
    <t>Кутник сталевий 100/100/6.5</t>
  </si>
  <si>
    <t>Кутник сталевий 100/100/7</t>
  </si>
  <si>
    <t>Кутник сталевий 100/100/8</t>
  </si>
  <si>
    <t>Кутник сталевий 125/125/10</t>
  </si>
  <si>
    <t>Кутник сталевий 125/125/8</t>
  </si>
  <si>
    <t>Кутник сталевий 140/140/10</t>
  </si>
  <si>
    <t>Кутник сталевий 140/140/9</t>
  </si>
  <si>
    <t>Кутник сталевий 160/160/10</t>
  </si>
  <si>
    <t>Кутник сталевий 160/160/12</t>
  </si>
  <si>
    <t>Кутник сталевий 200/200/12</t>
  </si>
  <si>
    <t>Швелер:</t>
  </si>
  <si>
    <t>Швелер катаний</t>
  </si>
  <si>
    <t>Швелер гнутий</t>
  </si>
  <si>
    <t>Швелер гнутий  30/30/2 L3</t>
  </si>
  <si>
    <t>Швелер гнутий  30/30/2 L6</t>
  </si>
  <si>
    <t>Швелер гнутий  40/20/2 L3</t>
  </si>
  <si>
    <t>Швелер гнутий  40/20/2 L6</t>
  </si>
  <si>
    <t>Швелер гнутий  40/20/2.5 L3</t>
  </si>
  <si>
    <t>Швелер гнутий  40/20/2.5 L6</t>
  </si>
  <si>
    <t>Швелер гнутий  60/30/2 L3</t>
  </si>
  <si>
    <t>Швелер гнутий  60/30/2 L6</t>
  </si>
  <si>
    <t>Швелер гнутий  60/30/3 L3</t>
  </si>
  <si>
    <t>Швелер гнутий  60/30/3 L6</t>
  </si>
  <si>
    <t>Швелер гнутий 100/40/3 L3</t>
  </si>
  <si>
    <t>Швелер гнутий 100/40/3 L6</t>
  </si>
  <si>
    <t>Швелер гнутий 100/40/4 L3</t>
  </si>
  <si>
    <t>Швелер гнутий 100/40/4 L6</t>
  </si>
  <si>
    <t>Швелер гнутий 100/50/3 L3</t>
  </si>
  <si>
    <t>Швелер гнутий 100/50/3 L6</t>
  </si>
  <si>
    <t>Швелер гнутий 100/60/3 L3</t>
  </si>
  <si>
    <t>Швелер гнутий 100/60/3 L6</t>
  </si>
  <si>
    <t>Швелер гнутий 100/60/4 L6</t>
  </si>
  <si>
    <t>Швелер гнутий 120/60/4 L6</t>
  </si>
  <si>
    <t>Швелер гнутий 120/60/6 L3</t>
  </si>
  <si>
    <t>Швелер гнутий 120/60/6 L6</t>
  </si>
  <si>
    <t>Швелер гнутий 140/50/3 L6</t>
  </si>
  <si>
    <t>Швелер гнутий 140/60/6</t>
  </si>
  <si>
    <t>Швелер гнутий 140/80/4 L6</t>
  </si>
  <si>
    <t>Швелер гнутий 160/60/3 L6</t>
  </si>
  <si>
    <t>Швелер гнутий 160/60/4 L6</t>
  </si>
  <si>
    <t>Швелер гнутий 160/60/5</t>
  </si>
  <si>
    <t>Швелер гнутий 160/80/4 L6</t>
  </si>
  <si>
    <t>Швелер гнутий 160/80/5</t>
  </si>
  <si>
    <t>Швелер гнутий 180/60/3 L3</t>
  </si>
  <si>
    <t>Швелер гнутий 180/60/3 L6</t>
  </si>
  <si>
    <t>Швелер гнутий 180/70/5 L6</t>
  </si>
  <si>
    <t>Швелер гнутий 180/80/4 L6</t>
  </si>
  <si>
    <t>Швелер гнутий 200/100/4 L6</t>
  </si>
  <si>
    <t>Швелер гнутий 200/100/5 L6</t>
  </si>
  <si>
    <t>Швелер гнутий 200/50/5 L6</t>
  </si>
  <si>
    <t>Швелер гнутий 200/60/6 L3</t>
  </si>
  <si>
    <t>Швелер гнутий 200/60/6 L6</t>
  </si>
  <si>
    <t>Швелер гнутий 200/80/4 L6</t>
  </si>
  <si>
    <t>Швелер гнутий 200/80/5 L6</t>
  </si>
  <si>
    <t>Дріт ВР</t>
  </si>
  <si>
    <t>Дріт ВР1 Ø3</t>
  </si>
  <si>
    <t>Дріт ВР1 Ø4</t>
  </si>
  <si>
    <t>Дріт ВР1 Ø5</t>
  </si>
  <si>
    <t>Дріт в'язальний</t>
  </si>
  <si>
    <t>Найменування</t>
  </si>
  <si>
    <t>Вага 1 м/п</t>
  </si>
  <si>
    <t>Ціна за 1 м/п</t>
  </si>
  <si>
    <t>Ціна за 1 т</t>
  </si>
  <si>
    <t>Ціна рез</t>
  </si>
  <si>
    <t>Ціна за 1 кг</t>
  </si>
  <si>
    <t>Ціна от 30 кг</t>
  </si>
  <si>
    <t>Ціна за 1 м.п.</t>
  </si>
  <si>
    <t>Ціна за 1 м2</t>
  </si>
  <si>
    <t>Ціна за 1 шт</t>
  </si>
  <si>
    <t>Ціна от 50 м2</t>
  </si>
  <si>
    <t>Ціна 1 упаковки</t>
  </si>
  <si>
    <t>Ціна за 1м2</t>
  </si>
  <si>
    <t>Вид. Ціна за 1 м2</t>
  </si>
  <si>
    <t>Ціна 1 шт до 5000 грн</t>
  </si>
  <si>
    <t>Ціна грн/шт</t>
  </si>
  <si>
    <t>Ціна 1 кг</t>
  </si>
  <si>
    <t>Ціна розница</t>
  </si>
  <si>
    <t>СпцЦіна 1 пал.</t>
  </si>
  <si>
    <t>Ціна 1 шт</t>
  </si>
  <si>
    <t>Ціна область за км</t>
  </si>
  <si>
    <t>Ціна 1 удар</t>
  </si>
  <si>
    <t>Ціна рез 1 м.п.</t>
  </si>
  <si>
    <t>Ціна 1 пробивка</t>
  </si>
  <si>
    <t>Місто</t>
  </si>
  <si>
    <t>Ціна Місто</t>
  </si>
  <si>
    <t>Київ</t>
  </si>
  <si>
    <t xml:space="preserve"> готівковий/безготівковий розрахунок</t>
  </si>
  <si>
    <t>Адреса</t>
  </si>
  <si>
    <t>Дріт стальний термооброблений ф 0.8 мм</t>
  </si>
  <si>
    <t>Дріт стальний термооброблений ф 1.2 мм</t>
  </si>
  <si>
    <t>Дріт стальний термооброблений ф 1.4 мм</t>
  </si>
  <si>
    <t>Дріт стальний термооброблений ф 1.6 мм</t>
  </si>
  <si>
    <t>Дріт стальний термооброблений ф 1.8 мм</t>
  </si>
  <si>
    <t>Дріт стальний термооброблений ф 2.0 мм</t>
  </si>
  <si>
    <t>Дріт стальний термооброблений ф 3.0 мм</t>
  </si>
  <si>
    <t>Дріт стальний термооброблений ф 4.0 мм</t>
  </si>
  <si>
    <t>Дріт стальний термооброблений ф 5.0 мм</t>
  </si>
  <si>
    <t>Дріт стальний термооброблений ф 6.0 мм</t>
  </si>
  <si>
    <t>Кол-во м.п./кг</t>
  </si>
  <si>
    <t xml:space="preserve">Двотавр  </t>
  </si>
  <si>
    <t>Розкрий</t>
  </si>
  <si>
    <t>Труба профільна</t>
  </si>
  <si>
    <t>Труба профільна  10/10/1</t>
  </si>
  <si>
    <t>Труба профільна  10/10/1.2</t>
  </si>
  <si>
    <t>Труба профільна  10/10/1.5</t>
  </si>
  <si>
    <t>Труба профільна  12/12/1</t>
  </si>
  <si>
    <t>Труба профільна  12/12/1.2</t>
  </si>
  <si>
    <t>Труба профільна  12/12/1.5</t>
  </si>
  <si>
    <t>Труба профільна  15/15/1</t>
  </si>
  <si>
    <t>Труба профільна  15/15/1.2</t>
  </si>
  <si>
    <t>Труба профільна  15/15/1.5</t>
  </si>
  <si>
    <t>Труба профільна  15/15/1.8</t>
  </si>
  <si>
    <t>Труба профільна  15/15/2</t>
  </si>
  <si>
    <t>Труба профільна  17/17/1</t>
  </si>
  <si>
    <t>Труба профільна  17/17/1.2</t>
  </si>
  <si>
    <t>Труба профільна  17/17/1.5</t>
  </si>
  <si>
    <t>Труба профільна  17/17/2</t>
  </si>
  <si>
    <t>Труба профільна  20/10/1</t>
  </si>
  <si>
    <t>Труба профільна  20/10/1.2</t>
  </si>
  <si>
    <t>Труба профільна  20/10/1.5</t>
  </si>
  <si>
    <t>Труба профільна  20/20/0.8</t>
  </si>
  <si>
    <t>Труба профільна  20/20/1</t>
  </si>
  <si>
    <t>Труба профільна  20/20/1.2</t>
  </si>
  <si>
    <t>Труба профільна  20/20/1.5</t>
  </si>
  <si>
    <t>Труба профільна  20/20/1.8</t>
  </si>
  <si>
    <t>Труба профільна  20/20/1.8 х/к</t>
  </si>
  <si>
    <t>Труба профільна  20/20/2</t>
  </si>
  <si>
    <t>Труба профільна  20/20/2.8</t>
  </si>
  <si>
    <t>Труба профільна  20/20/3</t>
  </si>
  <si>
    <t>Труба профільна  25/25/1</t>
  </si>
  <si>
    <t>Труба профільна  25/25/1.2</t>
  </si>
  <si>
    <t>Труба профільна  25/25/1.5</t>
  </si>
  <si>
    <t>Труба профільна  25/25/1.8</t>
  </si>
  <si>
    <t>Труба профільна  25/25/2</t>
  </si>
  <si>
    <t>Труба профільна  25/25/3</t>
  </si>
  <si>
    <t>Труба профільна  30/10/1.4</t>
  </si>
  <si>
    <t>Труба профільна  30/10/1.5</t>
  </si>
  <si>
    <t>Труба профільна  30/15/1</t>
  </si>
  <si>
    <t>Труба профільна  30/15/1.5</t>
  </si>
  <si>
    <t>Труба профільна  30/20/1</t>
  </si>
  <si>
    <t>Труба профільна  30/20/1.2</t>
  </si>
  <si>
    <t>Труба профільна  30/20/1.5</t>
  </si>
  <si>
    <t>Труба профільна  30/20/1.8</t>
  </si>
  <si>
    <t>Труба профільна  30/20/2</t>
  </si>
  <si>
    <t>Труба профільна  30/20/3</t>
  </si>
  <si>
    <t>Труба профільна  30/30/1.2</t>
  </si>
  <si>
    <t>Труба профільна  30/30/1.5</t>
  </si>
  <si>
    <t>Труба профільна  30/30/1.8</t>
  </si>
  <si>
    <t>Труба профільна  30/30/2</t>
  </si>
  <si>
    <t>Труба профільна  30/30/3</t>
  </si>
  <si>
    <t>Труба профільна  30/30/4</t>
  </si>
  <si>
    <t>Труба профільна  35/35/2</t>
  </si>
  <si>
    <t>Труба профільна  35/35/3</t>
  </si>
  <si>
    <t>Труба профільна  40/10/1.5</t>
  </si>
  <si>
    <t>Труба профільна  40/20/1</t>
  </si>
  <si>
    <t>Труба профільна  40/20/1.2</t>
  </si>
  <si>
    <t>Труба профільна  40/20/1.5</t>
  </si>
  <si>
    <t>Труба профільна  40/20/1.8</t>
  </si>
  <si>
    <t>Труба профільна  40/20/2</t>
  </si>
  <si>
    <t>Труба профільна  40/20/3</t>
  </si>
  <si>
    <t>Труба профільна  40/25/1.2</t>
  </si>
  <si>
    <t>Труба профільна  40/25/1.5</t>
  </si>
  <si>
    <t>Труба профільна  40/25/1.8</t>
  </si>
  <si>
    <t>Труба профільна  40/25/2</t>
  </si>
  <si>
    <t>Труба профільна  40/25/3</t>
  </si>
  <si>
    <t>Труба профільна  40/28/2</t>
  </si>
  <si>
    <t>Труба профільна  40/30/1.2</t>
  </si>
  <si>
    <t>Труба профільна  40/30/1.5</t>
  </si>
  <si>
    <t>Труба профільна  40/30/2</t>
  </si>
  <si>
    <t>Труба профільна  40/30/3</t>
  </si>
  <si>
    <t>Труба профільна  40/40/1</t>
  </si>
  <si>
    <t>Труба профільна  40/40/1.2</t>
  </si>
  <si>
    <t>Труба профільна  40/40/1.5</t>
  </si>
  <si>
    <t>Труба профільна  40/40/1.8</t>
  </si>
  <si>
    <t>Труба профільна  40/40/2</t>
  </si>
  <si>
    <t>Труба профільна  40/40/2.5</t>
  </si>
  <si>
    <t>Труба профільна  40/40/3</t>
  </si>
  <si>
    <t>Труба профільна  40/40/3 [НДЛ]</t>
  </si>
  <si>
    <t>Труба профільна  40/40/4</t>
  </si>
  <si>
    <t>Труба профільна  45/45/2</t>
  </si>
  <si>
    <t>Труба профільна  50/25/1.2</t>
  </si>
  <si>
    <t>Труба профільна  50/25/1.5</t>
  </si>
  <si>
    <t>Труба профільна  50/25/1.5 г/к</t>
  </si>
  <si>
    <t>Труба профільна  50/25/1.8</t>
  </si>
  <si>
    <t>Труба профільна  50/25/2</t>
  </si>
  <si>
    <t>Труба профільна  50/25/3</t>
  </si>
  <si>
    <t>Труба профільна  50/30/1.2</t>
  </si>
  <si>
    <t>Труба профільна  50/30/1.5</t>
  </si>
  <si>
    <t>Труба профільна  50/30/1.8</t>
  </si>
  <si>
    <t>Труба профільна  50/30/2</t>
  </si>
  <si>
    <t>Труба профільна  50/30/3</t>
  </si>
  <si>
    <t>Труба профільна  50/30/3,2</t>
  </si>
  <si>
    <t>Труба профільна  50/30/4</t>
  </si>
  <si>
    <t>Труба профільна  50/40/1.5</t>
  </si>
  <si>
    <t>Труба профільна  50/40/2</t>
  </si>
  <si>
    <t>Труба профільна  50/40/3</t>
  </si>
  <si>
    <t>Труба профільна  50/50/1.5</t>
  </si>
  <si>
    <t>Труба профільна  50/50/1.8</t>
  </si>
  <si>
    <t>Труба профільна  50/50/2</t>
  </si>
  <si>
    <t>Труба профільна  50/50/3</t>
  </si>
  <si>
    <t>Труба профільна  50/50/4</t>
  </si>
  <si>
    <t>Труба профільна  50/50/5</t>
  </si>
  <si>
    <t>Труба профільна  60/10/1.2</t>
  </si>
  <si>
    <t>Труба профільна  60/10/1.5</t>
  </si>
  <si>
    <t>Труба профільна  60/20/1.2</t>
  </si>
  <si>
    <t>Труба профільна  60/20/1.5</t>
  </si>
  <si>
    <t>Труба профільна  60/25/3</t>
  </si>
  <si>
    <t>Труба профільна  60/30/1</t>
  </si>
  <si>
    <t>Труба профільна  60/30/1.2</t>
  </si>
  <si>
    <t>Труба профільна  60/30/1.5</t>
  </si>
  <si>
    <t>Труба профільна  60/30/1.8</t>
  </si>
  <si>
    <t>Труба профільна  60/30/2</t>
  </si>
  <si>
    <t>Труба профільна  60/30/2,4</t>
  </si>
  <si>
    <t>Труба профільна  60/30/3</t>
  </si>
  <si>
    <t>Труба профільна  60/30/4</t>
  </si>
  <si>
    <t>Труба профільна  60/40/1.2</t>
  </si>
  <si>
    <t>Труба профільна  60/40/1.5</t>
  </si>
  <si>
    <t>Труба профільна  60/40/1.5 г/к</t>
  </si>
  <si>
    <t>Труба профільна  60/40/2</t>
  </si>
  <si>
    <t>Труба профільна  60/40/2.5</t>
  </si>
  <si>
    <t>Труба профільна  60/40/3</t>
  </si>
  <si>
    <t>Труба профільна  60/40/4</t>
  </si>
  <si>
    <t>Труба профільна  60/40/5</t>
  </si>
  <si>
    <t>Труба профільна  60/60/1.5</t>
  </si>
  <si>
    <t>Труба профільна  60/60/1.8</t>
  </si>
  <si>
    <t>Труба профільна  60/60/2</t>
  </si>
  <si>
    <t>Труба профільна  60/60/3</t>
  </si>
  <si>
    <t>Труба профільна  60/60/3.5</t>
  </si>
  <si>
    <t>Труба профільна  60/60/4</t>
  </si>
  <si>
    <t>Труба профільна  60/60/5</t>
  </si>
  <si>
    <t>Труба профільна  70/50/4</t>
  </si>
  <si>
    <t>Труба профільна  70/70/2</t>
  </si>
  <si>
    <t>Труба профільна  70/70/3</t>
  </si>
  <si>
    <t>Труба профільна  70/70/4</t>
  </si>
  <si>
    <t>Труба профільна  80/20/1.5</t>
  </si>
  <si>
    <t>Труба профільна  80/40/1.2</t>
  </si>
  <si>
    <t>Труба профільна  80/40/1.5</t>
  </si>
  <si>
    <t>Труба профільна  80/40/1.8</t>
  </si>
  <si>
    <t>Труба профільна  80/40/2</t>
  </si>
  <si>
    <t>Труба профільна  80/40/2.5</t>
  </si>
  <si>
    <t>Труба профільна  80/40/3</t>
  </si>
  <si>
    <t>Труба профільна  80/40/4</t>
  </si>
  <si>
    <t>Труба профільна  80/40/5</t>
  </si>
  <si>
    <t>Труба профільна  80/60/2</t>
  </si>
  <si>
    <t>Труба профільна  80/60/3</t>
  </si>
  <si>
    <t>Труба профільна  80/60/4</t>
  </si>
  <si>
    <t>Труба профільна  80/60/5</t>
  </si>
  <si>
    <t>Труба профільна  80/60/6</t>
  </si>
  <si>
    <t>Труба профільна  80/80/2</t>
  </si>
  <si>
    <t>Труба профільна  80/80/2.5</t>
  </si>
  <si>
    <t>Труба профільна  80/80/3</t>
  </si>
  <si>
    <t>Труба профільна  80/80/4</t>
  </si>
  <si>
    <t>Труба профільна  80/80/5</t>
  </si>
  <si>
    <t>Труба профільна  80/80/6</t>
  </si>
  <si>
    <t>Труба профільна  90/90/3</t>
  </si>
  <si>
    <t>Труба профільна  90/90/4</t>
  </si>
  <si>
    <t>Труба профільна 100/100/2</t>
  </si>
  <si>
    <t>Труба профільна 100/100/2.5</t>
  </si>
  <si>
    <t>Труба профільна 100/100/3</t>
  </si>
  <si>
    <t>Труба профільна 100/100/4</t>
  </si>
  <si>
    <t>Труба профільна 100/100/5</t>
  </si>
  <si>
    <t>Труба профільна 100/100/6</t>
  </si>
  <si>
    <t>Труба профільна 100/100/8</t>
  </si>
  <si>
    <t>Труба профільна 100/40/2</t>
  </si>
  <si>
    <t>Труба профільна 100/40/2.5</t>
  </si>
  <si>
    <t>Труба профільна 100/40/3</t>
  </si>
  <si>
    <t>Труба профільна 100/40/4</t>
  </si>
  <si>
    <t>Труба профільна 100/40/5</t>
  </si>
  <si>
    <t>Труба профільна 100/50/2</t>
  </si>
  <si>
    <t>Труба профільна 100/50/3</t>
  </si>
  <si>
    <t>Труба профільна 100/50/4</t>
  </si>
  <si>
    <t>Труба профільна 100/50/5</t>
  </si>
  <si>
    <t>Труба профільна 100/60/3</t>
  </si>
  <si>
    <t>Труба профільна 100/60/4</t>
  </si>
  <si>
    <t>Труба профільна 100/60/6</t>
  </si>
  <si>
    <t>Труба профільна 100/80/3</t>
  </si>
  <si>
    <t>Труба профільна 100/80/4</t>
  </si>
  <si>
    <t>Труба профільна 120/120/3</t>
  </si>
  <si>
    <t>Труба профільна 120/120/4</t>
  </si>
  <si>
    <t>Труба профільна 120/120/5</t>
  </si>
  <si>
    <t>Труба профільна 120/120/6</t>
  </si>
  <si>
    <t>Труба профільна 120/60/3</t>
  </si>
  <si>
    <t>Труба профільна 120/60/4</t>
  </si>
  <si>
    <t>Труба профільна 120/60/5</t>
  </si>
  <si>
    <t>Труба профільна 120/60/6</t>
  </si>
  <si>
    <t>Труба профільна 120/80/3</t>
  </si>
  <si>
    <t>Труба профільна 120/80/4</t>
  </si>
  <si>
    <t>Труба профільна 120/80/5</t>
  </si>
  <si>
    <t>Труба профільна 120/80/6</t>
  </si>
  <si>
    <t>Труба профільна 140/100/4</t>
  </si>
  <si>
    <t>Труба профільна 140/100/5</t>
  </si>
  <si>
    <t>Труба профільна 140/100/6</t>
  </si>
  <si>
    <t>Труба профільна 140/140/3</t>
  </si>
  <si>
    <t>Труба профільна 140/140/4</t>
  </si>
  <si>
    <t>Труба профільна 140/140/5</t>
  </si>
  <si>
    <t>Труба профільна 140/140/6</t>
  </si>
  <si>
    <t>Труба профільна 150/100/4</t>
  </si>
  <si>
    <t>Труба профільна 150/100/5</t>
  </si>
  <si>
    <t>Труба профільна 150/100/6</t>
  </si>
  <si>
    <t>Труба профільна 150/100/8</t>
  </si>
  <si>
    <t>Труба профільна 150/150/4</t>
  </si>
  <si>
    <t>Труба профільна 150/150/5</t>
  </si>
  <si>
    <t>Труба профільна 150/150/6</t>
  </si>
  <si>
    <t>Труба профільна 150/150/8</t>
  </si>
  <si>
    <t>Труба профільна 160/100/6</t>
  </si>
  <si>
    <t>Труба профільна 160/160/4</t>
  </si>
  <si>
    <t>Труба профільна 160/160/5</t>
  </si>
  <si>
    <t>Труба профільна 160/160/6</t>
  </si>
  <si>
    <t>Труба профільна 160/160/8</t>
  </si>
  <si>
    <t>Труба профільна 160/80/3</t>
  </si>
  <si>
    <t>Труба профільна 160/80/4</t>
  </si>
  <si>
    <t>Труба профільна 160/80/5</t>
  </si>
  <si>
    <t>Труба профільна 160/80/6</t>
  </si>
  <si>
    <t>Труба профільна 180/100/3</t>
  </si>
  <si>
    <t>Труба профільна 180/100/4</t>
  </si>
  <si>
    <t>Труба профільна 180/100/5</t>
  </si>
  <si>
    <t>Труба профільна 180/140/6</t>
  </si>
  <si>
    <t>Труба профільна 180/180/5</t>
  </si>
  <si>
    <t>Труба профільна 180/180/6</t>
  </si>
  <si>
    <t>Труба профільна 180/180/8</t>
  </si>
  <si>
    <t>Труба профільна 200/100/4</t>
  </si>
  <si>
    <t>Труба профільна 200/100/5</t>
  </si>
  <si>
    <t>Труба профільна 200/100/6</t>
  </si>
  <si>
    <t>Труба профільна 200/200/4</t>
  </si>
  <si>
    <t>Труба профільна 200/200/5</t>
  </si>
  <si>
    <t>Труба профільна 200/200/6</t>
  </si>
  <si>
    <t>Труба профільна 200/200/8</t>
  </si>
  <si>
    <t>Труба профільна 250/250/8</t>
  </si>
  <si>
    <t>Труба профільна н/ж 30/30/1</t>
  </si>
  <si>
    <t>Труба профільна н/ж 30/30/2</t>
  </si>
  <si>
    <t>Труба профільна н/ж 40/40/3 мат 304</t>
  </si>
  <si>
    <t>Труба профільна н/ж 50/50/1,5 зеркало</t>
  </si>
  <si>
    <t>Труба електрозварна</t>
  </si>
  <si>
    <t>Труба оцинкована</t>
  </si>
  <si>
    <t>Труба нержавіюча</t>
  </si>
  <si>
    <t>Швелер  6,5П</t>
  </si>
  <si>
    <t>Швелер  8П</t>
  </si>
  <si>
    <t>Швелер  8П НДЛ</t>
  </si>
  <si>
    <t>Швелер 10П</t>
  </si>
  <si>
    <t>Швелер 10П НДЛ</t>
  </si>
  <si>
    <t>Швелер 12П</t>
  </si>
  <si>
    <t>Швелер 12П НДЛ</t>
  </si>
  <si>
    <t>Швелер 12У</t>
  </si>
  <si>
    <t>Швелер 14П</t>
  </si>
  <si>
    <t>Швелер 14П НДЛ</t>
  </si>
  <si>
    <t>Швелер 16П НДЛ</t>
  </si>
  <si>
    <t>Швелер 18 НДЛ</t>
  </si>
  <si>
    <t>Швелер 18П</t>
  </si>
  <si>
    <t>Швелер 20П</t>
  </si>
  <si>
    <t>Швелер 22П</t>
  </si>
  <si>
    <t>Гільйотина</t>
  </si>
  <si>
    <t>Фальцева покрівля</t>
  </si>
  <si>
    <t>Двотавр 14</t>
  </si>
  <si>
    <t>Двотавр 16</t>
  </si>
  <si>
    <t>Двотавр 18</t>
  </si>
  <si>
    <t>Двотавр 20</t>
  </si>
  <si>
    <t>Двотавр 20 К1</t>
  </si>
  <si>
    <t>Двотавр 20 К2</t>
  </si>
  <si>
    <t>Двотавр 24 М (посилений)</t>
  </si>
  <si>
    <t>Двотавр 30</t>
  </si>
  <si>
    <t>Двотавр 36</t>
  </si>
  <si>
    <t>Двотавр 40Б1</t>
  </si>
  <si>
    <t>Двотавр 45</t>
  </si>
  <si>
    <t>Двотавр IPE 100</t>
  </si>
  <si>
    <t>Двотавр IPE 120</t>
  </si>
  <si>
    <t>Двотавр IPE 140</t>
  </si>
  <si>
    <t>Двотавр IPE 160</t>
  </si>
  <si>
    <t>Двотавр IPE 200</t>
  </si>
  <si>
    <t>Двотавр IPE 220</t>
  </si>
  <si>
    <t>Двотавр IPE 240</t>
  </si>
  <si>
    <t>Двотавр IPE 270</t>
  </si>
  <si>
    <t>Смуга  20/4 міра L6</t>
  </si>
  <si>
    <t>Смуга  25/10 міра L6</t>
  </si>
  <si>
    <t>Смуга  25/3 міра L6</t>
  </si>
  <si>
    <t>Смуга  25/4 міра L6</t>
  </si>
  <si>
    <t>Смуга  30/10 міра L6</t>
  </si>
  <si>
    <t>Смуга  30/3 міра L6</t>
  </si>
  <si>
    <t>Смуга  30/4 міра L6</t>
  </si>
  <si>
    <t>Смуга  30/5 мера L6</t>
  </si>
  <si>
    <t>Смуга  30/6 міра L6</t>
  </si>
  <si>
    <t>Смуга  40/10 міра L6</t>
  </si>
  <si>
    <t>Смуга  40/3 міра L6</t>
  </si>
  <si>
    <t>Смуга  40/4 міра L6</t>
  </si>
  <si>
    <t>Смуга  40/5 міра L6</t>
  </si>
  <si>
    <t>Смуга  40/6 міра L6</t>
  </si>
  <si>
    <t>Смуга  40/8</t>
  </si>
  <si>
    <t>Смуга  50/4 міра L6</t>
  </si>
  <si>
    <t>Смуга  50/5 міра L6</t>
  </si>
  <si>
    <t>Смуга  60/10 міра L6</t>
  </si>
  <si>
    <t>Смуга  60/12 міра L6</t>
  </si>
  <si>
    <t>Смуга  60/4 міра L6</t>
  </si>
  <si>
    <t>Смуга  60/5 міра L6</t>
  </si>
  <si>
    <t>Смуга  60/6 міра L6</t>
  </si>
  <si>
    <t>Смуга  60/8 міра L6</t>
  </si>
  <si>
    <t>Смуга  80/10</t>
  </si>
  <si>
    <t>Смуга  80/6 мера L6</t>
  </si>
  <si>
    <t>Смуга  80/8 міра L6</t>
  </si>
  <si>
    <t>Смуга 100/10 міра L6</t>
  </si>
  <si>
    <t>Смуга 100/6 міра L6</t>
  </si>
  <si>
    <t>Смуга 100/8 міра L6</t>
  </si>
  <si>
    <t>Кутник сталевий  20/20/2,5</t>
  </si>
  <si>
    <t>Кутник сталевий  20/20/3</t>
  </si>
  <si>
    <t>Кутник сталевий  20/20/4</t>
  </si>
  <si>
    <t>Кутник сталевий  25/25/3</t>
  </si>
  <si>
    <t>Кутник сталевий  25/25/4</t>
  </si>
  <si>
    <t>Кутник сталевий  30/30/3</t>
  </si>
  <si>
    <t>Кутник сталевий  32/32/3</t>
  </si>
  <si>
    <t>Кутник сталевий  32/32/4</t>
  </si>
  <si>
    <t>Кутник сталевий  35/35/3</t>
  </si>
  <si>
    <t>Кутник сталевий  35/35/4</t>
  </si>
  <si>
    <t>Кутник сталевий  40/40/3</t>
  </si>
  <si>
    <t>Кутник сталевий  40/40/4</t>
  </si>
  <si>
    <t>Кутник сталевий  45/45/3</t>
  </si>
  <si>
    <t>Кутник сталевий  45/45/4</t>
  </si>
  <si>
    <t>Кутник сталевий  45/45/5</t>
  </si>
  <si>
    <t>Кутник сталевий  50/50/3</t>
  </si>
  <si>
    <t>Кутник сталевий  50/50/4</t>
  </si>
  <si>
    <t>Кутник сталевий  50/50/5</t>
  </si>
  <si>
    <t>Кутник сталевий  63/63/4</t>
  </si>
  <si>
    <t>Кутник сталевий  63/63/5</t>
  </si>
  <si>
    <t>Кутник сталевий  63/63/6</t>
  </si>
  <si>
    <t>Кутник сталевий  70/70/5</t>
  </si>
  <si>
    <t>Кутник сталевий  70/70/6</t>
  </si>
  <si>
    <t>Кутник сталевий  75/75/5</t>
  </si>
  <si>
    <t>Кутник сталевий  75/75/6</t>
  </si>
  <si>
    <t>Кутник сталевий  75/75/8</t>
  </si>
  <si>
    <t>Кутник сталевий  80/80/6</t>
  </si>
  <si>
    <t>Кутник сталевий  80/80/7</t>
  </si>
  <si>
    <t>Кутник сталевий  80/80/8</t>
  </si>
  <si>
    <t>Кутник сталевий  80/80/9</t>
  </si>
  <si>
    <t>Кутник сталевий  90/90/6</t>
  </si>
  <si>
    <t>Кутник сталевий  90/90/7</t>
  </si>
  <si>
    <t>Кутник сталевий  90/90/8</t>
  </si>
  <si>
    <t>загальний вигляд</t>
  </si>
  <si>
    <t>Заг.</t>
  </si>
  <si>
    <t>Корис.</t>
  </si>
  <si>
    <t>Товщ. Мет-ла</t>
  </si>
  <si>
    <t>Поліестер Китай</t>
  </si>
  <si>
    <t>Завод виробник</t>
  </si>
  <si>
    <t>Краіна</t>
  </si>
  <si>
    <t>Вміст цинку</t>
  </si>
  <si>
    <t>Покриття</t>
  </si>
  <si>
    <t>Товщ. Металу</t>
  </si>
  <si>
    <t>Волна. Ціна за 1 м2</t>
  </si>
  <si>
    <t>Т-18 стін.</t>
  </si>
  <si>
    <t>Загальна ширина, мм</t>
  </si>
  <si>
    <t>Корисна ширина, мм</t>
  </si>
  <si>
    <t>Італія</t>
  </si>
  <si>
    <t>Туреччина</t>
  </si>
  <si>
    <t>Індія</t>
  </si>
  <si>
    <t>Україна</t>
  </si>
  <si>
    <t>Преміум профнастил</t>
  </si>
  <si>
    <t>Матполіестер</t>
  </si>
  <si>
    <t>Україна Немар.</t>
  </si>
  <si>
    <t>немар-ний</t>
  </si>
  <si>
    <t>Металочерепиця</t>
  </si>
  <si>
    <t>Геометрія профілю</t>
  </si>
  <si>
    <t>Виробник</t>
  </si>
  <si>
    <t>Товщ.</t>
  </si>
  <si>
    <t>Преміум металочерепиця</t>
  </si>
  <si>
    <t xml:space="preserve">
поліестер</t>
  </si>
  <si>
    <t>Країна</t>
  </si>
  <si>
    <t>Вміст. Цинка</t>
  </si>
  <si>
    <t>Кількість штук</t>
  </si>
  <si>
    <t>Утеплювач Мат Теплорол 4000/1000/100</t>
  </si>
  <si>
    <t>Утеплювач Мат Теплорол 4000/1000/50</t>
  </si>
  <si>
    <t>Утеплювач Роклайт 1200/600/100</t>
  </si>
  <si>
    <t>Утеплювач Роклайт 1200/600/50</t>
  </si>
  <si>
    <t>Гідроізоляція 75 м2, Masterfol Foil S MP L</t>
  </si>
  <si>
    <t>Пароізоляція 75 м2, Masterfol Foil S L</t>
  </si>
  <si>
    <t>Утеплювач, ізоляція</t>
  </si>
  <si>
    <t>Сітка зварна в картах</t>
  </si>
  <si>
    <t>Сітка зварна в рулоне</t>
  </si>
  <si>
    <t>Сітка зварна  в картах</t>
  </si>
  <si>
    <t>Сітка зварна 50/50/3 карта 2/0,38 м.</t>
  </si>
  <si>
    <t>Сітка зварна 50/50/3 карта 2/0,5 м.</t>
  </si>
  <si>
    <t>Сітка зварна 50/50/3 карта 2/1 м.</t>
  </si>
  <si>
    <t>Сітка зварна 50/50/4 карта 2/0,5 м.</t>
  </si>
  <si>
    <t>Сітка зварна 50/50/4 карта 2/1 м.</t>
  </si>
  <si>
    <t>Сітка зварна 100/100/3 карта 2/0,5 м.</t>
  </si>
  <si>
    <t>Сітка зварна 100/100/3 карта 2/1 м.</t>
  </si>
  <si>
    <t>Сітка зварна 100/100/4 карта 2/1 м.</t>
  </si>
  <si>
    <t>Сітка зварна 100/100/5 карта 2/1 м.</t>
  </si>
  <si>
    <t>Сітка зварна 150/150/3 карта 2/1 м.</t>
  </si>
  <si>
    <t>Сітка зварна 150/150/4 карта 2/1 м.</t>
  </si>
  <si>
    <t>Сітка зварна 150/150/5 карта 2/1 м.</t>
  </si>
  <si>
    <t>Сітка в рулоні 12/12/1,4 1/15 м. оцинк.</t>
  </si>
  <si>
    <t>Сітка в рулоні 25/12/1,2 1/30 м. оцинк.</t>
  </si>
  <si>
    <t>Сітка в рулоні 25/12/1,6 1/15 м. оцинк.</t>
  </si>
  <si>
    <t>Сітка в рулоні 25/25/0,9 1/30 м. оцинк.</t>
  </si>
  <si>
    <t>Сітка в рулоні 25/25/1,4 1/30 м. оцинк.</t>
  </si>
  <si>
    <t>Сітка в рулоні 50/25/1,2 1/30 м. оцинк.</t>
  </si>
  <si>
    <t>Сітка в рулоні 50/25/1,8 1/30 м. оцинк.</t>
  </si>
  <si>
    <t>Сітка рабиця</t>
  </si>
  <si>
    <t>Сітка рабиця 35/35/1,6 1/10 м. оцинк.</t>
  </si>
  <si>
    <t>Сітка рабиця 35/35/1,6 1,2/10 м. оцинк.</t>
  </si>
  <si>
    <t>Сітка рабиця 35/35/1,6 1,5/10 м. оцинк.</t>
  </si>
  <si>
    <t>Сітка рабиця 35/35/1,6 1,8/10 м. оцинк.</t>
  </si>
  <si>
    <t>Сітка рабиця 35/35/1,6 2/10 м. оцинк.</t>
  </si>
  <si>
    <t>Сітка рабиця 50/50/1,6 1/10 м. оцинк.</t>
  </si>
  <si>
    <t>Сітка рабиця 50/50/1,6 1,2/10 м. оцинк.</t>
  </si>
  <si>
    <t>Сітка рабиця 50/50/1,6 1,5/10 м. оцинк.</t>
  </si>
  <si>
    <t>Сітка рабиця 50/50/1,6 1,8/10 м. оцинк.</t>
  </si>
  <si>
    <t>Сітка рабиця 50/50/1,6 2/10 м. оцинк.</t>
  </si>
  <si>
    <t>Труба безшовна</t>
  </si>
  <si>
    <t>Труба  25*2.5 мм безшовна</t>
  </si>
  <si>
    <t>Труба  28*4 мм безшовна</t>
  </si>
  <si>
    <t>Труба  32*3 мм безшовна</t>
  </si>
  <si>
    <t>Труба  32*3.5 мм безшовна</t>
  </si>
  <si>
    <t>Труба  32*4 мм безшовна</t>
  </si>
  <si>
    <t>Труба  38*3 мм безшовна</t>
  </si>
  <si>
    <t>Труба  42*3 мм безшовна</t>
  </si>
  <si>
    <t>Труба  42*3.5 мм безшовна</t>
  </si>
  <si>
    <t>Труба  42*4 мм безшовна</t>
  </si>
  <si>
    <t>Труба  42*6 мм безшовна ст.20</t>
  </si>
  <si>
    <t>Труба  45*3 мм безшовна</t>
  </si>
  <si>
    <t>Труба  45*4 мм безшовна</t>
  </si>
  <si>
    <t>Труба  48.3*3.5 мм безшовна</t>
  </si>
  <si>
    <t>Труба  48.3*4 мм безшовна</t>
  </si>
  <si>
    <t>Труба  48.3*4.5 мм безшовна ст.20</t>
  </si>
  <si>
    <t>Труба  48.3*5 мм безшовна</t>
  </si>
  <si>
    <t>Труба  50*3.5 мм безшовна</t>
  </si>
  <si>
    <t>Труба  50*4 мм безшовна</t>
  </si>
  <si>
    <t>Труба  51*3 мм безшовна</t>
  </si>
  <si>
    <t>Труба  51*3.5 мм безшовна</t>
  </si>
  <si>
    <t>Труба  51*4 мм безшовна</t>
  </si>
  <si>
    <t>Труба  57*3.5 мм безшовна</t>
  </si>
  <si>
    <t>Труба  57*3.5 мм безшовна ст.20</t>
  </si>
  <si>
    <t>Труба  57*4 мм безшовна</t>
  </si>
  <si>
    <t>Труба  57*6 мм безшовна</t>
  </si>
  <si>
    <t>Труба  60*4 мм безшовна</t>
  </si>
  <si>
    <t>Труба  60*5 мм безшовна</t>
  </si>
  <si>
    <t>Труба  68*4 мм безшовна ст.20</t>
  </si>
  <si>
    <t>Труба  70*3.5 мм  безшовна</t>
  </si>
  <si>
    <t>Труба  76*3 мм  безшовна</t>
  </si>
  <si>
    <t>Труба  76*3.5 мм безшовна</t>
  </si>
  <si>
    <t>Труба  76*4 мм безшовна</t>
  </si>
  <si>
    <t>Труба  76*5 мм безшовна</t>
  </si>
  <si>
    <t>Труба  76*6 мм безшовна</t>
  </si>
  <si>
    <t>Труба  80*6 мм безшовна</t>
  </si>
  <si>
    <t>Труба  80*8 мм безшовна</t>
  </si>
  <si>
    <t>Труба  89*10 мм безшовна</t>
  </si>
  <si>
    <t>Труба  89*12 мм  безшовна ст. 45</t>
  </si>
  <si>
    <t>Труба  89*12 мм безшовна ст.20</t>
  </si>
  <si>
    <t>Труба  89*3 мм безшовна</t>
  </si>
  <si>
    <t>Труба  89*3.5 мм безшовна</t>
  </si>
  <si>
    <t>Труба  89*4 мм безшовна</t>
  </si>
  <si>
    <t>Труба  89*4,5 мм безшовна</t>
  </si>
  <si>
    <t>Труба  89*5 мм безшовна</t>
  </si>
  <si>
    <t>Труба  89*6 мм безшовна</t>
  </si>
  <si>
    <t>Труба  89*7,5 мм безшовна ст.20</t>
  </si>
  <si>
    <t>Труба  95*12 мм безшовна</t>
  </si>
  <si>
    <t>Труба  95*18 мм безшовна</t>
  </si>
  <si>
    <t>Труба 102*10 мм безшовна</t>
  </si>
  <si>
    <t>Труба 102*14 мм безшовна</t>
  </si>
  <si>
    <t>Труба 102*5 мм безшовна</t>
  </si>
  <si>
    <t>Труба 102*8 мм безшовна</t>
  </si>
  <si>
    <t>Труба 108*5 мм безшовна</t>
  </si>
  <si>
    <t>Труба 108*6 мм безшовна</t>
  </si>
  <si>
    <t>Труба 114*5 мм безшовна</t>
  </si>
  <si>
    <t>Труба 114*8 мм безшовна</t>
  </si>
  <si>
    <t>Труба 121*5 мм безшовна</t>
  </si>
  <si>
    <t>Труба 127*6 мм безшовна</t>
  </si>
  <si>
    <t>Труба 133*5 мм безшовна</t>
  </si>
  <si>
    <t>Труба 133*6 мм безшовна</t>
  </si>
  <si>
    <t>Труба 146*16 мм безшовна</t>
  </si>
  <si>
    <t>Труба 146*6 мм безшовна</t>
  </si>
  <si>
    <t>Труба 159*4 мм безшовна</t>
  </si>
  <si>
    <t>Труба 159*5 мм безшовна ст.20</t>
  </si>
  <si>
    <t>Труба 159*6 мм безшовна</t>
  </si>
  <si>
    <t>Труба 159*8 мм безшовна</t>
  </si>
  <si>
    <t>Труба 168*6 мм безшовна</t>
  </si>
  <si>
    <t>Труба 168*8 мм безшовна</t>
  </si>
  <si>
    <t>Труба 180*6 мм безшовна</t>
  </si>
  <si>
    <t>Труба 194*10 мм безшовна</t>
  </si>
  <si>
    <t>Труба 219*6 мм безшовна</t>
  </si>
  <si>
    <t>Труба 219*7 мм безшовна</t>
  </si>
  <si>
    <t>Труба 219*8 мм безшовна</t>
  </si>
  <si>
    <t>Труба 245*10 мм безшовна</t>
  </si>
  <si>
    <t>Труба 245*12 мм безшовна ст. 09Г2С</t>
  </si>
  <si>
    <t>Труба 245*8 мм безшовна</t>
  </si>
  <si>
    <t>Труба 273*10 мм безшовна</t>
  </si>
  <si>
    <t>Труба 273*7 мм безшовна</t>
  </si>
  <si>
    <t>Труба 273*8 мм безшовна</t>
  </si>
  <si>
    <t>Труба 325*10 мм безшовна</t>
  </si>
  <si>
    <t>Труба 325*8 мм безшовна</t>
  </si>
  <si>
    <t>Труба 351*8 мм безшовна</t>
  </si>
  <si>
    <t>Труба 426*10 мм безшовна</t>
  </si>
  <si>
    <t>Труба 426*14 мм безшовна</t>
  </si>
  <si>
    <t>Труба 426*8 мм безшовна</t>
  </si>
  <si>
    <t>Труба 530*12 мм безшовна</t>
  </si>
  <si>
    <t>Труба профільна 100/100/6 безшовна</t>
  </si>
  <si>
    <t>Труба профільна 120/120/6 безшовна</t>
  </si>
  <si>
    <t>Труба профільна 140/80/6 безшовна</t>
  </si>
  <si>
    <t>Труба профільна 180/140/8 безшовна ст. 20</t>
  </si>
  <si>
    <t>Труба ел. зв.  10*1.2 мм</t>
  </si>
  <si>
    <t>Труба ел. зв.  12*1.2 мм</t>
  </si>
  <si>
    <t>Труба ел. зв.  12*1.5 мм</t>
  </si>
  <si>
    <t>Труба ел. зв.  16*1 мм</t>
  </si>
  <si>
    <t>Труба ел. зв.  16*1.5 мм</t>
  </si>
  <si>
    <t>Труба ел. зв.  18*1.5 мм</t>
  </si>
  <si>
    <t>Труба ел. зв.  20*1.2 мм</t>
  </si>
  <si>
    <t>Труба ел. зв.  20*1.5 мм</t>
  </si>
  <si>
    <t>Труба ел. зв.  25*1.2 мм</t>
  </si>
  <si>
    <t>Труба ел. зв.  25*1.5 мм</t>
  </si>
  <si>
    <t>Труба ел. зв.  26.8*2 мм</t>
  </si>
  <si>
    <t>Труба ел. зв.  27*1.2 мм</t>
  </si>
  <si>
    <t>Труба ел. зв.  27*1.5 мм</t>
  </si>
  <si>
    <t>Труба ел. зв.  27*2 мм</t>
  </si>
  <si>
    <t>Труба ел. зв.  32*1 мм</t>
  </si>
  <si>
    <t>Труба ел. зв.  32*1.2 мм</t>
  </si>
  <si>
    <t>Труба ел. зв.  32*1.5 мм</t>
  </si>
  <si>
    <t>Труба ел. зв.  32*2 мм</t>
  </si>
  <si>
    <t>Труба ел. зв.  38*1.2 мм</t>
  </si>
  <si>
    <t>Труба ел. зв.  38*1.5 мм</t>
  </si>
  <si>
    <t>Труба ел. зв.  38*2 мм</t>
  </si>
  <si>
    <t>Труба ел. зв.  40*1.2 мм</t>
  </si>
  <si>
    <t>Труба ел. зв.  40*1.5 мм</t>
  </si>
  <si>
    <t>Труба ел. зв.  45*1.2 мм</t>
  </si>
  <si>
    <t>Труба ел. зв.  45*1.5 мм</t>
  </si>
  <si>
    <t>Труба ел. зв.  48*2.5 мм</t>
  </si>
  <si>
    <t>Труба ел. зв.  48*3,5 мм</t>
  </si>
  <si>
    <t>Труба ел. зв.  50*1,2 мм</t>
  </si>
  <si>
    <t>Труба ел. зв.  51*1.2 мм</t>
  </si>
  <si>
    <t>Труба ел. зв.  51*1.5 мм</t>
  </si>
  <si>
    <t>Труба ел. зв.  51*2.5 мм</t>
  </si>
  <si>
    <t>Труба ел. зв.  57*2.5 мм</t>
  </si>
  <si>
    <t>Труба ел. зв.  57*2.8 мм</t>
  </si>
  <si>
    <t>Труба ел. зв.  57*3 мм</t>
  </si>
  <si>
    <t>Труба ел. зв.  57*3.5 мм</t>
  </si>
  <si>
    <t>Труба ел. зв.  57*4 мм</t>
  </si>
  <si>
    <t>Труба ел. зв.  60*1.5 мм</t>
  </si>
  <si>
    <t>Труба ел. зв.  76*3 мм</t>
  </si>
  <si>
    <t>Труба ел. зв.  76*3.5 мм</t>
  </si>
  <si>
    <t>Труба ел. зв.  76*4 мм</t>
  </si>
  <si>
    <t>Труба ел. зв.  89*3 мм</t>
  </si>
  <si>
    <t>Труба ел. зв.  89*3.5 мм</t>
  </si>
  <si>
    <t>Труба ел. зв.  89*4 мм</t>
  </si>
  <si>
    <t>Труба ел. зв. 102*3 мм</t>
  </si>
  <si>
    <t>Труба ел. зв. 102*3.5 мм</t>
  </si>
  <si>
    <t>Труба ел. зв. 102*4 мм</t>
  </si>
  <si>
    <t>Труба ел. зв. 108*3 мм</t>
  </si>
  <si>
    <t>Труба ел. зв. 108*3.5 мм</t>
  </si>
  <si>
    <t>Труба ел. зв. 108*4 мм</t>
  </si>
  <si>
    <t>Труба ел. зв. 108*6 мм</t>
  </si>
  <si>
    <t>Труба ел. зв. 114*3 мм</t>
  </si>
  <si>
    <t>Труба ел. зв. 114*3.5 мм</t>
  </si>
  <si>
    <t>Труба ел. зв. 114*4 мм</t>
  </si>
  <si>
    <t>Труба ел. зв. 127*3 мм</t>
  </si>
  <si>
    <t>Труба ел. зв. 127*3.5 мм</t>
  </si>
  <si>
    <t>Труба ел. зв. 127*4 мм</t>
  </si>
  <si>
    <t>Труба ел. зв. 127*5 мм</t>
  </si>
  <si>
    <t>Труба ел. зв. 133*3 мм</t>
  </si>
  <si>
    <t>Труба ел. зв. 133*4 мм</t>
  </si>
  <si>
    <t>Труба ел. зв. 133*5 мм</t>
  </si>
  <si>
    <t>Труба ел. зв. 159*3 мм</t>
  </si>
  <si>
    <t>Труба ел. зв. 159*3.5 мм</t>
  </si>
  <si>
    <t>Труба ел. зв. 159*4 мм</t>
  </si>
  <si>
    <t>Труба ел. зв. 159*4.5 мм</t>
  </si>
  <si>
    <t>Труба ел. зв. 159*5 мм</t>
  </si>
  <si>
    <t>Труба ел. зв. 159*6 мм</t>
  </si>
  <si>
    <t>Труба ел. зв. 168*4 мм</t>
  </si>
  <si>
    <t>Труба ел. зв. 219*4 мм</t>
  </si>
  <si>
    <t>Труба ел. зв. 219*4.5 мм</t>
  </si>
  <si>
    <t>Труба ел. зв. 219*5 мм</t>
  </si>
  <si>
    <t>Труба ел. зв. 219*6 мм</t>
  </si>
  <si>
    <t>Труба ел. зв. 219*7 мм</t>
  </si>
  <si>
    <t>Труба ел. зв. 219*8 мм</t>
  </si>
  <si>
    <t>Труба ел. зв. 273*6 мм</t>
  </si>
  <si>
    <t>Труба ел. зв. 273*7 мм</t>
  </si>
  <si>
    <t>Труба ел. зв. 325*10 мм</t>
  </si>
  <si>
    <t>Труба ел. зв. 325*6 мм</t>
  </si>
  <si>
    <t>Труба ел. зв. 325*8 мм</t>
  </si>
  <si>
    <t>Труба ел. зв. 377*7 мм</t>
  </si>
  <si>
    <t>Труба ел. зв. 426*10 мм</t>
  </si>
  <si>
    <t>Труба ел. зв. 426*6 мм</t>
  </si>
  <si>
    <t>Труба ел. зв. 426*8 мм</t>
  </si>
  <si>
    <t>Труба ел. зв. 530*7 мм</t>
  </si>
  <si>
    <t>Труба ел. зв. 530*8 мм</t>
  </si>
  <si>
    <t>Труба ел. зв. оц. 108*3 мм</t>
  </si>
  <si>
    <t>Труба ел. зв. оц. 108*3.5 мм</t>
  </si>
  <si>
    <t>Труба ел. зв. оц. 114*3 мм</t>
  </si>
  <si>
    <t>Труба ел. зв. оц. 57*3 мм</t>
  </si>
  <si>
    <t>Труба ел. зв. оц. 57*3.5 мм</t>
  </si>
  <si>
    <t>Труба ел. зв. оц. 76*3 мм</t>
  </si>
  <si>
    <t>Труба ел. зв. оц. 89*3 мм</t>
  </si>
  <si>
    <t>Труба ел. зв. оц. 89*3.5 мм</t>
  </si>
  <si>
    <t>Цвяхи</t>
  </si>
  <si>
    <t>Цвяхи 2*40</t>
  </si>
  <si>
    <t>Цвяхи 2.5*50</t>
  </si>
  <si>
    <t>Цвяхи 2.5*60</t>
  </si>
  <si>
    <t>Цвяхи 3*70</t>
  </si>
  <si>
    <t>Цвяхи 3*80</t>
  </si>
  <si>
    <t>Цвяхи 3.5*90</t>
  </si>
  <si>
    <t>Цвяхи 4*100</t>
  </si>
  <si>
    <t>Цвяхи 4*120</t>
  </si>
  <si>
    <t>Цвяхи 5*150</t>
  </si>
  <si>
    <t>Цвяхи 6*200</t>
  </si>
  <si>
    <t>договірна</t>
  </si>
  <si>
    <t>Пензлик 30 мм</t>
  </si>
  <si>
    <t>Пензлик 40 мм</t>
  </si>
  <si>
    <t>Пензлик 50 мм</t>
  </si>
  <si>
    <t>Пензлик 60 мм</t>
  </si>
  <si>
    <t>Пензлик 70 мм</t>
  </si>
  <si>
    <t>Пензлик 75 мм</t>
  </si>
  <si>
    <t>Пензлик 80 мм</t>
  </si>
  <si>
    <t>Пензлик 90 мм</t>
  </si>
  <si>
    <t>Лакофарбові</t>
  </si>
  <si>
    <t>безк.*</t>
  </si>
  <si>
    <t>Сітка:</t>
  </si>
  <si>
    <t>Водостічна система</t>
  </si>
  <si>
    <t xml:space="preserve"> Гіпсокартон та профіль</t>
  </si>
  <si>
    <t>Відводи</t>
  </si>
  <si>
    <t xml:space="preserve"> Трійники</t>
  </si>
  <si>
    <t>Різьба</t>
  </si>
  <si>
    <t>Фланець</t>
  </si>
  <si>
    <t>Фланець сталевий Дн 108 (Ду 100)</t>
  </si>
  <si>
    <t>Щітка по металу</t>
  </si>
  <si>
    <t>Електроди</t>
  </si>
  <si>
    <t>Електроди "КТ-СТАЛЬ" ф3мм 1кг</t>
  </si>
  <si>
    <t>Електроди "КТ-СТАЛЬ" ф3мм 2,5кг</t>
  </si>
  <si>
    <t>Електроди "КТ-СТАЛЬ" ф3мм 5кг</t>
  </si>
  <si>
    <t>Електроди "Gradient" ф 3,2 мм 1кг</t>
  </si>
  <si>
    <t>Електроди "Gradient" ф 3,2мм 2.5кг</t>
  </si>
  <si>
    <t>Електроди "Gradient" ф 3,2мм 5кг</t>
  </si>
  <si>
    <t>Турба безшовна</t>
  </si>
  <si>
    <t>Комплектуючі:</t>
  </si>
  <si>
    <t>Згони</t>
  </si>
  <si>
    <t>Послуги:</t>
  </si>
  <si>
    <t>Нім.</t>
  </si>
  <si>
    <t xml:space="preserve"> Поліестер</t>
  </si>
  <si>
    <t>Польща</t>
  </si>
  <si>
    <t>Саморіз покрівельний 4,8*35 д/дер 1015 бежевий (100 шт)</t>
  </si>
  <si>
    <t>Саморіз покрівельний 4,8*35 д/дер 3005 вишневий (100шт)</t>
  </si>
  <si>
    <t>Саморіз покрівельний 4,8*35 д/дер 3011 червоний (100 шт)</t>
  </si>
  <si>
    <t>Саморіз покрівельний 4,8*35 д/дер 5005 синій (100 шт)</t>
  </si>
  <si>
    <t>Саморіз покрівельний 4,8*35 д/дер 6005 зелений (100 шт)</t>
  </si>
  <si>
    <t>Саморіз покрівельний 4,8*35 д/дер 6020 темно-зелений (100 шт)</t>
  </si>
  <si>
    <t>Саморіз покрівельний 4,8*35 д/дер 7004 сірий (100 шт)</t>
  </si>
  <si>
    <t>Саморіз покрівельний 4,8*35 д/дер 7024 графіт (100 шт)</t>
  </si>
  <si>
    <t>Саморіз покрівельний 4,8*35 д/дер 8017 шоколад (100 шт)</t>
  </si>
  <si>
    <t>Саморіз покрівельний 4,8*35 д/дер 8019 коричневий (100 шт)</t>
  </si>
  <si>
    <t>Саморіз покрівельний 4,8*35 д/дер 9003 білий (100 шт)</t>
  </si>
  <si>
    <t>Саморіз покрівельний 4,8*35 д/дер 9006 срібло (100 шт)</t>
  </si>
  <si>
    <t>Саморіз покрівельний 4,8*35 д/дер дуб (100 шт)</t>
  </si>
  <si>
    <t>Саморіз покрівельний 4,8*35 д/дер цинк (100 шт)</t>
  </si>
  <si>
    <t>Саморіз стіновий 4,8*19 д/мет 1015 бежевий (100 шт)</t>
  </si>
  <si>
    <t>Саморіз стіновий 4,8*19 д/мет 3005 вишневий (100 шт)</t>
  </si>
  <si>
    <t>Саморіз стіновий 4,8*19 д/мет 3011 червоний (100 шт)</t>
  </si>
  <si>
    <t>Саморіз стіновий 4,8*19 д/мет 5005 синій (100 шт)</t>
  </si>
  <si>
    <t>Саморіз стіновий 4,8*19 д/мет 6005 зелений (100 шт)</t>
  </si>
  <si>
    <t>Саморіз стіновий 4,8*19 д/мет 6020 зелений (100 шт)</t>
  </si>
  <si>
    <t>Саморіз стіновий 4,8*19 д/мет 7004 сірий (100 шт)</t>
  </si>
  <si>
    <t>Саморіз стіновий 4,8*19 д/мет 7024 графіт (100 шт)</t>
  </si>
  <si>
    <t>Саморіз стіновий 4,8*19 д/мет 8017 шоколад (100 шт)</t>
  </si>
  <si>
    <t>Саморіз стіновий 4,8*19 д/мет 8019 коричневий (100 шт)</t>
  </si>
  <si>
    <t>Саморіз стіновий 4,8*19 д/мет 9003 білий (100 шт)</t>
  </si>
  <si>
    <t>Саморіз стіновий 4,8*19 д/мет 9006 срібло (100 шт)</t>
  </si>
  <si>
    <t>Саморіз стіновий 4,8*19 д/мет дуб (100 шт)</t>
  </si>
  <si>
    <t>Саморіз стіновий 4,8*19 д/мет цинк (100 шт)</t>
  </si>
  <si>
    <t>Mat 0,45 (Україна)</t>
  </si>
  <si>
    <t>Mat 0,50 (Україна)</t>
  </si>
  <si>
    <t>Метал</t>
  </si>
  <si>
    <t>Німеччина</t>
  </si>
  <si>
    <t>Гіпсокартон 3000*1200*6,5 Звичайний</t>
  </si>
  <si>
    <t>Гіпсокартон 3000*1200*9,5 Звичайний</t>
  </si>
  <si>
    <t>Гіпсокартон 2500*1200*9,5 Звичайний</t>
  </si>
  <si>
    <t>Гіпсокартон 2000*1200*12,5 Звичайний</t>
  </si>
  <si>
    <t>Гіпсокартон 2500*1200*12,5 Звичайний</t>
  </si>
  <si>
    <t>Гіпсокартон 3000*1200*12,5 Звичайний</t>
  </si>
  <si>
    <t>Гіпсокартон 2000*1200*12,5 Вологостійкий</t>
  </si>
  <si>
    <t>Гіпсокартон 2500*1200*12,5 Вологостійкий</t>
  </si>
  <si>
    <t>Гіпсокартон 3000*1200*12,5 Вологостійкий</t>
  </si>
  <si>
    <t>Гіпсова пазогребнева плита 666*1200*12,5 мм Звичайна</t>
  </si>
  <si>
    <t>Гіпсова пазогребнева плита 666*1200*12,5 мм Вологостійка</t>
  </si>
  <si>
    <t>Гіпсокартон 2500*1200*12,5 Вогнестійкий</t>
  </si>
  <si>
    <t>Диск відрізний "Best" 125мм*1.2мм</t>
  </si>
  <si>
    <t>Диск відрізний "Gradient" 125мм*1.2мм</t>
  </si>
  <si>
    <t>Диск відрізний "Gradient" 230мм*2мм</t>
  </si>
  <si>
    <t>Диск відрізний "Klingspor" 125мм*1.2 мм</t>
  </si>
  <si>
    <t>Диск відрізний "Klingspor" 230мм*2мм</t>
  </si>
  <si>
    <t>Диск відрізний "Атаман" 125мм *1,2мм</t>
  </si>
  <si>
    <t>Диск відрізний "Атаман" 125мм*6мм</t>
  </si>
  <si>
    <t>Диск відрізний "Атаман" 230мм *2мм</t>
  </si>
  <si>
    <t>Диск відрізний "Титан Абразив" 125мм*1,2мм*22</t>
  </si>
  <si>
    <t>Диск відрізний "Титан Абразив" 125мм*1,6мм*22</t>
  </si>
  <si>
    <t>Диск відрізний "Титан Абразив" 150мм*1,6мм*22</t>
  </si>
  <si>
    <t>Диск відрізний "Титан Абразив" 180мм*1,6мм*22</t>
  </si>
  <si>
    <t>Диск відрізний "Титан Абразив" 230мм*2,0мм*22</t>
  </si>
  <si>
    <t>Диск зачисний "Титан Абразив" 125мм* 6мм*22</t>
  </si>
  <si>
    <t>Диск шліфувальний "Титан Абразив" 125мм*6</t>
  </si>
  <si>
    <t>Диск шліфувальний "Титан Абразив" 230мм*6</t>
  </si>
  <si>
    <t>Диск шліфувальний Gradient 125мм*6</t>
  </si>
  <si>
    <t>Диск шліфувальний пелюстковий прямий "Титан Абразив" 125мм Р120</t>
  </si>
  <si>
    <t>Диск шліфувальний пелюстковий прямий "Титан Абразив" 125мм Р40</t>
  </si>
  <si>
    <t>Диск шліфувальний пелюстковий прямий "Титан Абразив" 125мм Р60</t>
  </si>
  <si>
    <t>Диск шліфувальний пелюстковий прямий "Титан Абразив" 125мм Р80</t>
  </si>
  <si>
    <t>Диск шліфувальний пелюстковий таріл. "Титан Абразив" 125мм Р120</t>
  </si>
  <si>
    <t>Диск шліфувальний пелюстковий таріл. "Титан Абразив" 125мм Р40</t>
  </si>
  <si>
    <t>Диск шліфувальний пелюстковий таріл. "Титан Абразив" 125мм Р60</t>
  </si>
  <si>
    <t>Диск шліфувальний пелюстковий таріл. "Титан Абразив" 125мм Р80</t>
  </si>
  <si>
    <t>Диск відрізний, шліфувальний</t>
  </si>
  <si>
    <t>Грунт ГФ-021 Farbex 0,9 кг. (сірий)</t>
  </si>
  <si>
    <t>Грунт ГФ-021 Farbex 0,9 кг. (червоно-коричневий)</t>
  </si>
  <si>
    <t>Грунт ГФ-021 Farbex 2,8 кг. (сірий)</t>
  </si>
  <si>
    <t>Грунт ГФ-021 Farbex 2,8 кг. (червоно-коричневий)</t>
  </si>
  <si>
    <t>Грунт ГФ-021 Зебра 0,9 кг. (боровик сосновий)</t>
  </si>
  <si>
    <t>Грунт ГФ-021 Зебра 0,9 кг. (сіре залізо)</t>
  </si>
  <si>
    <t>Грунт ГФ-021 Зебра 2,8 кг. (сіре залізо)</t>
  </si>
  <si>
    <t>Грунт-емаль по іржі 3в1 графіт ТМ Делфі -0,9 кг</t>
  </si>
  <si>
    <t>Грунт-емаль по іржі 3в1 графіт ТМ Делфі -2,8 кг</t>
  </si>
  <si>
    <t>Грунт-емаль по іржі 3в1 жовтий ТМ Делфі -0,9 кг</t>
  </si>
  <si>
    <t>Грунт-емаль по іржі 3в1 жовтий ТМ Делфі -2,8 кг</t>
  </si>
  <si>
    <t>Грунт-емаль по іржі 3в1 зелений ТМ Делфі -0,9 кг</t>
  </si>
  <si>
    <t>Грунт-емаль по іржі 3в1 зелений ТМ Делфі -2,8 кг</t>
  </si>
  <si>
    <t>Грунт-емаль по іржі 3в1 синя ТМ Делфі -0,9 кг</t>
  </si>
  <si>
    <t>Грунт-емаль по іржі 3в1 синя ТМ Делфі -2,8 кг</t>
  </si>
  <si>
    <t>Грунт-емаль по іржі 3в1 червона ТМ Делфі -0,9 кг</t>
  </si>
  <si>
    <t>Грунт-емаль по іржі 3в1 червона ТМ Делфі -2,8 кг</t>
  </si>
  <si>
    <t>Грунт-емаль по іржі 3в1 чорна ТМ Делфі -0,9 кг</t>
  </si>
  <si>
    <t>Грунт-емаль по іржі 3в1 чорна ТМ Делфі -2,8 кг</t>
  </si>
  <si>
    <t>Пензель "Макловиця"</t>
  </si>
  <si>
    <t>Пензлик 76 мм</t>
  </si>
  <si>
    <t>Уайт-спірит "DekArt" (0.85 л)</t>
  </si>
  <si>
    <t>Уайт-спірит "Запоріжжя" (0.4 л)</t>
  </si>
  <si>
    <t>Уайт-спірит "Запоріжжя" (0.9 л)</t>
  </si>
  <si>
    <t>Уайт-спірит "Запоріжжя" (4,0 л)</t>
  </si>
  <si>
    <t>Уайт-спірит "Зебра" (0.5л)</t>
  </si>
  <si>
    <t>Уайт-спірит "Зебра" (1л)</t>
  </si>
  <si>
    <t>Уайт-спірит "Зебра" (4.7л)</t>
  </si>
  <si>
    <t>Уайт-спірит "Хімеко" (0.33 л)</t>
  </si>
  <si>
    <t>Уайт-спірит "Хімеко" (0.75 л)</t>
  </si>
  <si>
    <t>Уайт-спірит "Хімеко" (0.8 л)</t>
  </si>
  <si>
    <t>Уайт-спірит "Хімеко" (4.5 л)</t>
  </si>
  <si>
    <t>Грунт ГФ-021 Зебра 0,9 кг. (червоно-коричневий)</t>
  </si>
  <si>
    <t>Грунт ГФ-021 Зебра 2,8 кг.  (боровик сосновий)</t>
  </si>
  <si>
    <t>Грунт ГФ-021 Зебра 2,8 кг. (червоно-коричневий)</t>
  </si>
  <si>
    <t>Грунт ПФ-010М Зебра 0,9 кг. (темно-сірий)</t>
  </si>
  <si>
    <t>Грунт ПФ-010М Зебра 2,8 кг. (темно-сірий)</t>
  </si>
  <si>
    <t>Держак деревяний</t>
  </si>
  <si>
    <t>Лопата "Совок" економ</t>
  </si>
  <si>
    <t>Лопата "Штик"</t>
  </si>
  <si>
    <t>Лопата "Штик" економ</t>
  </si>
  <si>
    <t>Відвід  20/26,9/2,6 мм</t>
  </si>
  <si>
    <t>Відвід  25/33,7/2,6 мм</t>
  </si>
  <si>
    <t>Відвід  25/33,7/3 мм</t>
  </si>
  <si>
    <t>Відвід  32/38/3 мм</t>
  </si>
  <si>
    <t>Відвід  33/2,5 мм</t>
  </si>
  <si>
    <t>Відвід  40/48,3/3 мм</t>
  </si>
  <si>
    <t>Відвід  80/88,9/3,2 мм</t>
  </si>
  <si>
    <t>Відвід  89/3,5 мм</t>
  </si>
  <si>
    <t>Відвід 100/108/3,6 мм</t>
  </si>
  <si>
    <t>Відвід 159/4,5 мм</t>
  </si>
  <si>
    <t>Відвід сталевий 90° Дн  21,3 (Ду 15)</t>
  </si>
  <si>
    <t>Відвід сталевий 90° Дн  26,8 (Ду 20)</t>
  </si>
  <si>
    <t>Відвід сталевий 90° Дн  33,5 (Ду 25)</t>
  </si>
  <si>
    <t>Відвід сталевий 90° Дн  42,3 (Ду 32)</t>
  </si>
  <si>
    <t>Відвід сталевий 90° Дн  48 (Ду 40)</t>
  </si>
  <si>
    <t>Відвід сталевий 90° Дн  57х3 (Ду 50)</t>
  </si>
  <si>
    <t>Відвід сталевий 90° Дн  76х3 (Ду 65)</t>
  </si>
  <si>
    <t>Відвід сталевий 90° Дн  89х3 (Ду 80)</t>
  </si>
  <si>
    <t>Відвід сталевий 90° Дн 108х3,5 (Ду 100)</t>
  </si>
  <si>
    <t>Згони без комплекту Дн 26,8 (Ду 20)</t>
  </si>
  <si>
    <t>Згони без комплекту Дн 33,5 (Ду 25)</t>
  </si>
  <si>
    <t>Згони без комплекту Дн 42,3 (Ду 32)</t>
  </si>
  <si>
    <t>Згони без комплекту Дн 48 (Ду 40)</t>
  </si>
  <si>
    <t>Згони без комплекту Дн 57х3 (Ду 50)</t>
  </si>
  <si>
    <t>Трійник сталевий Дн 21,3 (Ду15)</t>
  </si>
  <si>
    <t>Трійник сталевий Дн 26,8 (Ду20)</t>
  </si>
  <si>
    <t>Трійник сталевий Дн 33,5 (Ду25)</t>
  </si>
  <si>
    <t>Трійник сталевий Дн 42,3 (Ду 32)</t>
  </si>
  <si>
    <t>Трійник сталевий Дн 48 (Ду 40)</t>
  </si>
  <si>
    <t>Трійник сталевий Дн 57 (Ду 50)</t>
  </si>
  <si>
    <t>Трійник сталевий Дн 76 (Ду65)</t>
  </si>
  <si>
    <t>Трійник сталевий Дн 89 (Ду 80)</t>
  </si>
  <si>
    <t>Трійник сталевий Дн108 (Ду 100)</t>
  </si>
  <si>
    <t>Різьба сталева Дн 26,8 (Ду 20)</t>
  </si>
  <si>
    <t>Різьба сталева Дн 33,5 (Ду 25)</t>
  </si>
  <si>
    <t>Різьба сталева Дн 42,3 (Ду 32)</t>
  </si>
  <si>
    <t>Різьба сталева Дн 48 (Ду 40)</t>
  </si>
  <si>
    <t>Різьба сталева Дн 57х3 (Ду 50)</t>
  </si>
  <si>
    <t>Муфта сталева Дн 21,3 (Ду 15)</t>
  </si>
  <si>
    <t>Муфта сталева Дн 26,8 (Ду 20)</t>
  </si>
  <si>
    <t>Муфта сталева Дн 33,5 (Ду 25)</t>
  </si>
  <si>
    <t>Муфта сталева Дн 42,3 (Ду 32)</t>
  </si>
  <si>
    <t>Муфта сталева Дн 48 (Ду 40)</t>
  </si>
  <si>
    <t>Муфта сталева Дн 57х3 (Ду 50)</t>
  </si>
  <si>
    <t>Фланець сталевий Дн  21,3 (Ду 15)</t>
  </si>
  <si>
    <t>Фланець сталевий Дн  26,8 (Ду 20)</t>
  </si>
  <si>
    <t>Фланець сталевий Дн  33,5 (Ду 25)</t>
  </si>
  <si>
    <t>Фланець сталевий Дн  42,3 (Ду 32)</t>
  </si>
  <si>
    <t>Фланець сталевий Дн  48 (Ду 40)</t>
  </si>
  <si>
    <t>Фланець сталевий Дн  57 (Ду 50)</t>
  </si>
  <si>
    <t>Фланець сталевий Дн  76 (Ду 65)</t>
  </si>
  <si>
    <t>Фланець сталевий Дн  89 (Ду 80)</t>
  </si>
  <si>
    <t>Цемент "Міцний дім" М-400 50 кг</t>
  </si>
  <si>
    <t>Насадка щітка "КТ-Сталь" 75мм жест.</t>
  </si>
  <si>
    <t>Насадка щітка "КТ-Сталь" 85мм жест.</t>
  </si>
  <si>
    <t>Насадка щітка "КТ-Сталь" 85мм мягк.</t>
  </si>
  <si>
    <t>Насадка щітка "КТ-Сталь" 100мм жест.</t>
  </si>
  <si>
    <t>Насадка щітка "КТ-Сталь" 125мм мякг.</t>
  </si>
  <si>
    <t>Електроди "Вістек" ф3мм 1кг</t>
  </si>
  <si>
    <t>Електроди "Моноліт Prof" ф3мм 1кг</t>
  </si>
  <si>
    <t>Електроди "Моноліт Prof" ф3мм 2,5кг</t>
  </si>
  <si>
    <t>Електроди "Моноліт МР-3" ф3мм 2,5кг</t>
  </si>
  <si>
    <t>Електроди "Моноліт РЦ" ф3мм 1кг (Тубус)</t>
  </si>
  <si>
    <t>Електроди "Моноліт РЦ" ф3мм 2,5кг (Тубус)</t>
  </si>
  <si>
    <t>Електроди "Моноліт Стандарт РЦ" ф3мм 1кг</t>
  </si>
  <si>
    <t>Електроди "Моноліт Стандарт РЦ" ф3мм 2,5кг</t>
  </si>
  <si>
    <t>Газель Дует</t>
  </si>
  <si>
    <t>Мін. заказ</t>
  </si>
  <si>
    <t>Вага</t>
  </si>
  <si>
    <t>2 год.</t>
  </si>
  <si>
    <t>3 год.</t>
  </si>
  <si>
    <t>Мінімальне замовлення - 50 грн</t>
  </si>
  <si>
    <t>Услуга гільйотина</t>
  </si>
  <si>
    <t>Товщина листа</t>
  </si>
  <si>
    <t>Мінімальна вартість замовлення – 200 грн</t>
  </si>
  <si>
    <t xml:space="preserve">
Зачищення швів за ціною різання</t>
  </si>
  <si>
    <t>Вуглецева сталь</t>
  </si>
  <si>
    <t>Труба ДУ 40*2.8 мм</t>
  </si>
  <si>
    <t>Труба профільна  50/20/1.5</t>
  </si>
  <si>
    <t>Труба 159*4.5 мм безшовна</t>
  </si>
  <si>
    <t>Лист оц. 0,27 мм 1000/2000</t>
  </si>
  <si>
    <t>Лист оц. 1,5 мм 1250/2500</t>
  </si>
  <si>
    <t>Лист оц. 2 мм 1250/2500</t>
  </si>
  <si>
    <t>Лист оц. 3 мм 1250/2500</t>
  </si>
  <si>
    <t>Стандартні розкрої, Ціна за планку 2м</t>
  </si>
  <si>
    <t>Двотавр IPE 180</t>
  </si>
  <si>
    <t>Різьба сталева Дн 21,3 (ДУ 15)</t>
  </si>
  <si>
    <t>Згони без комплекту Дн 21,3 (Ду 15)</t>
  </si>
  <si>
    <t>Швелер 12 UPE Ст.S275JR</t>
  </si>
  <si>
    <t>Круг сталевий ф 16 мм (L-9)</t>
  </si>
  <si>
    <t>Труба ел. зв. 133*4,5 мм</t>
  </si>
  <si>
    <t>ПК35</t>
  </si>
  <si>
    <t>ПК57</t>
  </si>
  <si>
    <t>ПК60</t>
  </si>
  <si>
    <t>ПК75</t>
  </si>
  <si>
    <t>Zn 0,4  (Україна)</t>
  </si>
  <si>
    <t>Mat 0,4</t>
  </si>
  <si>
    <t xml:space="preserve">Ral 0,40 </t>
  </si>
  <si>
    <t>Zn 0,45 (Україна)</t>
  </si>
  <si>
    <t>Ral 0,45 (Україна)</t>
  </si>
  <si>
    <t>Zn 0,5 (Україна)</t>
  </si>
  <si>
    <t>Ral 0,5 (Україна)</t>
  </si>
  <si>
    <t>Лист сталевий г-к  2 мм 1250/2000 ст. 3ПС</t>
  </si>
  <si>
    <t>Квадрат сталевий 60/60</t>
  </si>
  <si>
    <t>Круг сталевий ф 24 мм (L-9)</t>
  </si>
  <si>
    <t>Круг сталевий ф 52 мм</t>
  </si>
  <si>
    <t>Труба профільна  30/10/1.2</t>
  </si>
  <si>
    <t>Труба ел. зв.  22*1.5 мм</t>
  </si>
  <si>
    <t>Труба ел. зв. 108*4,5 мм</t>
  </si>
  <si>
    <t>Труба ел. зв. 159*8 мм</t>
  </si>
  <si>
    <t>Труба ел. зв. 273*9.5 мм</t>
  </si>
  <si>
    <t>Швелер гнутий 100/50/4 L6</t>
  </si>
  <si>
    <t>Відвід  20/2,3 безшовний мм</t>
  </si>
  <si>
    <t>Відвід  25/2,3 безшовний мм</t>
  </si>
  <si>
    <t>Відвід  27/2,5 мм</t>
  </si>
  <si>
    <t>Відвід  32/2,3 безшовний мм</t>
  </si>
  <si>
    <t>Відвід  32/42,4/3 мм</t>
  </si>
  <si>
    <t>Відвід  40/2,6 безшовний мм</t>
  </si>
  <si>
    <t>Відвід  42/3 мм</t>
  </si>
  <si>
    <t>Відвід  48/3 мм Ду40</t>
  </si>
  <si>
    <t>Відвід  57/4 безшовний мм</t>
  </si>
  <si>
    <t>Відвід  65/76*3.5 мм</t>
  </si>
  <si>
    <t>Відвід  65/76/3,5 мм</t>
  </si>
  <si>
    <t>Відвід  80/88,9/3,5 мм</t>
  </si>
  <si>
    <t>Відвід сталевий 90° Дн  57х6 (Ду 50)</t>
  </si>
  <si>
    <t>Відвід сталевий 90° Дн  76х6 (Ду 65)</t>
  </si>
  <si>
    <t>Відвід сталевий 90° Дн  89х6 (Ду 80)</t>
  </si>
  <si>
    <t>Відвід сталевий 90° Дн 159х5 (Ду 150)</t>
  </si>
  <si>
    <t>Контргайка сталева Дн 21,3 (Ду 15)</t>
  </si>
  <si>
    <t>Трійник 25/33.7*2.6 мм</t>
  </si>
  <si>
    <t>Трійник 32/42.4*3.2 мм</t>
  </si>
  <si>
    <t>Трійник 40/48.3*4 мм</t>
  </si>
  <si>
    <t>Трійник 65/76.1*4 мм</t>
  </si>
  <si>
    <t>Трійник 80/88.9*4 мм</t>
  </si>
  <si>
    <t>Трійник св. 90 емал.108*108</t>
  </si>
  <si>
    <t>Трійник сталевий 20/26.9*2.3 мм</t>
  </si>
  <si>
    <t>Диск відрізний "Best" 125мм*6мм</t>
  </si>
  <si>
    <t>Диск відрізний "Best" 230мм*2мм</t>
  </si>
  <si>
    <t>Диск відрізний "Klingspor" 125мм*1.6 мм</t>
  </si>
  <si>
    <t>Диск відрізний "Klingspor" 230мм*1.9 мм</t>
  </si>
  <si>
    <t>Диск відрізний "Klingspor" A60EX 125мм*1 мм</t>
  </si>
  <si>
    <t>Диск відрізний "Klingspor" A960TZ 125мм*1 мм</t>
  </si>
  <si>
    <t>Диск відрізний "Sprut-A" 230мм*2,0мм*22</t>
  </si>
  <si>
    <t>Диск відрізний "Атаман" 150мм</t>
  </si>
  <si>
    <t>Диск відрізний "Атаман" 180мм*6мм</t>
  </si>
  <si>
    <t>Диск відрізний "Атаман" 230мм*6мм</t>
  </si>
  <si>
    <t>Диск відрізний "Ново Абразив" 125мм*1,2мм</t>
  </si>
  <si>
    <t>Диск відрізний 14 А 230мм*2мм</t>
  </si>
  <si>
    <t>Диск зачисний "Титан Абразив" 230мм* 6мм*22</t>
  </si>
  <si>
    <t>Диск зачисний ЗАК 125мм*6мм</t>
  </si>
  <si>
    <t>Диск шліфувальний Gradient 230мм*6</t>
  </si>
  <si>
    <t>Диск шліфувальний пелюстковий прямий "Титан Абразив" 125мм Р100</t>
  </si>
  <si>
    <t>Диск шліфувальний пелюстковий прямий Zircon 125мм Р40 Best</t>
  </si>
  <si>
    <t>Диск шліфувальний пелюстковий прямий Zircon 125мм Р60 Best</t>
  </si>
  <si>
    <t>Диск шліфувальний пелюстковий прямий Zircon 125мм Р80 Best</t>
  </si>
  <si>
    <t>Диск шліфувальний пелюстковий таріл. Zircon 125мм Р40 Best</t>
  </si>
  <si>
    <t>Диск шліфувальний пелюстковий таріл. Zircon 125мм Р60 Best</t>
  </si>
  <si>
    <t>Диск шліфувальний пелюстковий таріл. Zircon 125мм Р80 Best</t>
  </si>
  <si>
    <t>Насадка щітка "КТ-Сталь" 100мм жорстка</t>
  </si>
  <si>
    <t>Насадка щітка "КТ-Сталь" 125мм м'яка</t>
  </si>
  <si>
    <t>Насадка щітка "КТ-Сталь" 75мм жорстка</t>
  </si>
  <si>
    <t>Насадка щітка "КТ-Сталь" 85 мм м'яка</t>
  </si>
  <si>
    <t>Насадка щітка "КТ-Сталь" 85мм жорстка</t>
  </si>
  <si>
    <t>Електроди "Gradient" ф 3 мм 5кг</t>
  </si>
  <si>
    <t>Електроди "Дніпро-М" ф3мм 1кг</t>
  </si>
  <si>
    <t>Заглушка 100/50</t>
  </si>
  <si>
    <t>Заглушка 100/60</t>
  </si>
  <si>
    <t>Заглушка 25/40</t>
  </si>
  <si>
    <t>Заглушка 40/40 піраміда</t>
  </si>
  <si>
    <t>Заглушка D102  мм</t>
  </si>
  <si>
    <t>Заглушка D108  мм</t>
  </si>
  <si>
    <t>Заглушка D38  мм</t>
  </si>
  <si>
    <t>Заглушка D50 мм</t>
  </si>
  <si>
    <t>Заглушка D57 мм</t>
  </si>
  <si>
    <t>Заглушка D80 мм</t>
  </si>
  <si>
    <t>Емаль ПФ-116 Зебра 2,8 кг. (темно-сірий)</t>
  </si>
  <si>
    <t>Уайт-спірит "DekArt" (0.5 л)</t>
  </si>
  <si>
    <t>Гайка М12 DIN934 6.0 цб</t>
  </si>
  <si>
    <t>Гайка М12 без покриття</t>
  </si>
  <si>
    <t>Гайка М6 DIN934 6.0 БП</t>
  </si>
  <si>
    <t>Шайба пл 20 оц (гровер)</t>
  </si>
  <si>
    <t>Шайба пл 30 оц  (гровер)</t>
  </si>
  <si>
    <t>Шайба пл 36 оц</t>
  </si>
  <si>
    <t>Шпилька М12 L 2</t>
  </si>
  <si>
    <t>Шпилька М16 L 1 без покриття</t>
  </si>
  <si>
    <t>Лист сталевий г-к  1,9 мм 1250/2500 ст. 3ПС</t>
  </si>
  <si>
    <t>Труба  48.3*3 мм безшовна</t>
  </si>
  <si>
    <t>ПК 45</t>
  </si>
  <si>
    <t>ПС20</t>
  </si>
  <si>
    <t>Штакетник металевий</t>
  </si>
  <si>
    <t>Ширина мм</t>
  </si>
  <si>
    <t xml:space="preserve"> -</t>
  </si>
  <si>
    <t>Страна</t>
  </si>
  <si>
    <t>Покры-тие</t>
  </si>
  <si>
    <t>Ширина, мм</t>
  </si>
  <si>
    <t>AZ-185</t>
  </si>
  <si>
    <t>Євроштакетник преміум</t>
  </si>
  <si>
    <t>Штахетник</t>
  </si>
  <si>
    <t>Штахетник преміум</t>
  </si>
  <si>
    <t xml:space="preserve"> Вул. Гарматна, 5 </t>
  </si>
  <si>
    <t xml:space="preserve">Ціна за 1 шт </t>
  </si>
  <si>
    <t>Заглушка ринви права Р</t>
  </si>
  <si>
    <t>Заглушка ринви ліва L</t>
  </si>
  <si>
    <t>Товщ. металу</t>
  </si>
  <si>
    <t>Ціна</t>
  </si>
  <si>
    <t>Сітка в рулоні 50/25/1,8 1/15 м. оцинк.</t>
  </si>
  <si>
    <t>Сітка в рулоні 50/50/1,8  1/30 м. оцинк.</t>
  </si>
  <si>
    <t>Дріт ВР1 Ø6</t>
  </si>
  <si>
    <t xml:space="preserve">Швелер гнутий 200/60/4 </t>
  </si>
  <si>
    <t xml:space="preserve">Швелер гнутий 240/67/2 </t>
  </si>
  <si>
    <t xml:space="preserve">Швелер гнутий 240/67/3 </t>
  </si>
  <si>
    <t>Труба  22*5 мм безшовна</t>
  </si>
  <si>
    <t>Труба  28*8 мм безшовна</t>
  </si>
  <si>
    <t>Труба  60*6 мм безшовна ст 20</t>
  </si>
  <si>
    <t>Труба  63,5*8 мм безшовна</t>
  </si>
  <si>
    <t>Труба  73*8 мм  безшовна</t>
  </si>
  <si>
    <t xml:space="preserve">Труба 140*5 мм безшовна </t>
  </si>
  <si>
    <t xml:space="preserve">Труба 159*5 мм безшовна </t>
  </si>
  <si>
    <t>Труба 377*9 мм безшовна</t>
  </si>
  <si>
    <t>*Поліестр економ 0,4 RAL 8017 Ціна на вказаний матеріал +20 грн/м2</t>
  </si>
  <si>
    <t xml:space="preserve">Труба профільна  50/30/1 </t>
  </si>
  <si>
    <t xml:space="preserve">Труба профільна  50/30/2 (5.9 - 6 м)  </t>
  </si>
  <si>
    <t xml:space="preserve">Труба профільна  50/50/3 (2-3 м) </t>
  </si>
  <si>
    <t xml:space="preserve">Труба профільна  60/20/2 </t>
  </si>
  <si>
    <t>Труба профільна  70/50/3</t>
  </si>
  <si>
    <t>Заглушка D89 сталь мм</t>
  </si>
  <si>
    <t xml:space="preserve">Круг сталевий ф 10 мм </t>
  </si>
  <si>
    <t xml:space="preserve">Круг сталевий ф 12 мм </t>
  </si>
  <si>
    <t xml:space="preserve">Круг сталевий ф 14 мм </t>
  </si>
  <si>
    <t xml:space="preserve">Круг сталевий ф 16 мм </t>
  </si>
  <si>
    <t xml:space="preserve">Круг сталевий ф 18 мм </t>
  </si>
  <si>
    <t xml:space="preserve">Круг сталевий ф 20 мм </t>
  </si>
  <si>
    <t xml:space="preserve">Круг сталевий ф 60 мм </t>
  </si>
  <si>
    <t xml:space="preserve">Круг сталевий ф150 мм </t>
  </si>
  <si>
    <t>Труба 108*4 мм безшовна</t>
  </si>
  <si>
    <t>Труба ел. зв.  51*3 мм</t>
  </si>
  <si>
    <t xml:space="preserve">Труба ел. зв. 273*5 мм </t>
  </si>
  <si>
    <t xml:space="preserve">Труба ел. зв. 325*7 мм </t>
  </si>
  <si>
    <t>Труба профільна  35/35/1.5</t>
  </si>
  <si>
    <t xml:space="preserve">Швелер  6,5У </t>
  </si>
  <si>
    <t xml:space="preserve">Швелер  8У </t>
  </si>
  <si>
    <t xml:space="preserve">Швелер 10У </t>
  </si>
  <si>
    <t xml:space="preserve">Швелер 14У </t>
  </si>
  <si>
    <t xml:space="preserve">Швелер 16П </t>
  </si>
  <si>
    <t xml:space="preserve">Швелер 16У </t>
  </si>
  <si>
    <t xml:space="preserve">Швелер 18У </t>
  </si>
  <si>
    <t xml:space="preserve">Швелер 20У </t>
  </si>
  <si>
    <t xml:space="preserve">Швелер 22У </t>
  </si>
  <si>
    <t xml:space="preserve">Швелер 24П </t>
  </si>
  <si>
    <t>Швелер 24П НДЛ (4,8-9,7)</t>
  </si>
  <si>
    <t xml:space="preserve">Швелер 24У </t>
  </si>
  <si>
    <t xml:space="preserve">Швелер 27П </t>
  </si>
  <si>
    <t xml:space="preserve">Швелер 27У </t>
  </si>
  <si>
    <t xml:space="preserve">Швелер 30П </t>
  </si>
  <si>
    <t xml:space="preserve">Швелер 30У </t>
  </si>
  <si>
    <t xml:space="preserve">Швелер 36П </t>
  </si>
  <si>
    <t xml:space="preserve">Швелер 36У </t>
  </si>
  <si>
    <t xml:space="preserve">Швелер 40У </t>
  </si>
  <si>
    <t>Лист сталевий г-к  6 мм 1000/2000 ст. 3ПС</t>
  </si>
  <si>
    <t>Труба  10*3 мм безшовна</t>
  </si>
  <si>
    <t>Труба  14*3 мм безшовна</t>
  </si>
  <si>
    <t>Труба  22*3 мм безшовна</t>
  </si>
  <si>
    <t>Труба  25*3 мм безшовна</t>
  </si>
  <si>
    <t>Труба  32*6 мм безшовна</t>
  </si>
  <si>
    <t>Труба  38*4 мм безшовна</t>
  </si>
  <si>
    <t>Труба  57*3  мм безшовна</t>
  </si>
  <si>
    <t>Пензель флейцовий "Лакра" 1,5дюйм (38мм)</t>
  </si>
  <si>
    <t>Пензель флейцовий "Лакра" 1дюйм (25мм)</t>
  </si>
  <si>
    <t>Пензель флейцовий "Лакра" 2,5дюйма (63мм)</t>
  </si>
  <si>
    <t>Пензель флейцовий "Лакра" 2дюйм (50мм)</t>
  </si>
  <si>
    <t>Фарба заправочна для дахових покриттів 22 ml, RAL 8017</t>
  </si>
  <si>
    <t>Електроди АНО-21 ф3мм 2,5кг</t>
  </si>
  <si>
    <t>Електроди АНО36 КТ-Сталь ф 3 мм  5 кг</t>
  </si>
  <si>
    <t>Плазмове різання</t>
  </si>
  <si>
    <t>Труба ел. зв. 102*2,5 мм</t>
  </si>
  <si>
    <t>Полтава</t>
  </si>
  <si>
    <t>Фальцевая покрівля</t>
  </si>
  <si>
    <t>Адрес</t>
  </si>
  <si>
    <t>вул. Буровиків, 6</t>
  </si>
  <si>
    <t xml:space="preserve">(057) 262 50 67, (067) 505 40 03 </t>
  </si>
  <si>
    <t>Преміум</t>
  </si>
  <si>
    <t>Смарт</t>
  </si>
  <si>
    <t>готівковий/безготівковий розрахунок</t>
  </si>
  <si>
    <t xml:space="preserve">kt-stal.com.ua, metall-baza.com,  info@kt-stal.com.ua  </t>
  </si>
  <si>
    <t>Arvedi</t>
  </si>
  <si>
    <t>СмартThyssen krupp Pladur wrinkle</t>
  </si>
  <si>
    <t xml:space="preserve">Смарт Thyssen krupp Relief iceCrystal </t>
  </si>
  <si>
    <t>Фальцева покрівля з металу Arvedi Італія 0,5мм мат\ 0,45мм поліестер, Thyssen krupp Relief iceCrystal виготовляється під замовлення від 150м2</t>
  </si>
  <si>
    <t>Система Izabella 90*75</t>
  </si>
  <si>
    <t>Система Izabella 128*100</t>
  </si>
  <si>
    <t xml:space="preserve">Ринва  3м </t>
  </si>
  <si>
    <t>Труба водостічная  3м</t>
  </si>
  <si>
    <t>З`єднувач ринви</t>
  </si>
  <si>
    <t>Кронштейн ринви ПВХ</t>
  </si>
  <si>
    <t>Кронштейн ринви металевий подовжений</t>
  </si>
  <si>
    <t>Лійка</t>
  </si>
  <si>
    <t xml:space="preserve">Кут зовнішній\внутрішній 90° </t>
  </si>
  <si>
    <t>Муфта труби</t>
  </si>
  <si>
    <t>Хомут труби</t>
  </si>
  <si>
    <t>Коліно 67°</t>
  </si>
  <si>
    <t>Дюбель L100</t>
  </si>
  <si>
    <t>Дюбель L160</t>
  </si>
  <si>
    <t>Дюбель L200</t>
  </si>
  <si>
    <t>Дюбель L220</t>
  </si>
  <si>
    <t xml:space="preserve">Ринва 3м </t>
  </si>
  <si>
    <t>хвиля. Ціна за 1 м2</t>
  </si>
  <si>
    <t>Труба ел. зв.  16*1.2 мм</t>
  </si>
  <si>
    <t>Труба ел. зв.  60*2.5 мм</t>
  </si>
  <si>
    <t xml:space="preserve">Труба ел. зв. 108*5 мм </t>
  </si>
  <si>
    <t>Труба профільна  60/20/1</t>
  </si>
  <si>
    <t>Труба профільна  80/20/1.2</t>
  </si>
  <si>
    <t>Двотавр IPE 300</t>
  </si>
  <si>
    <t>Круг сталевий ф  6 мм</t>
  </si>
  <si>
    <t>Труба ел. зв.  18*1 мм</t>
  </si>
  <si>
    <t>Труба ел. зв.  32*1.8 мм</t>
  </si>
  <si>
    <t>Труба ел. зв.  42*1,5 мм</t>
  </si>
  <si>
    <t>Труба ел. зв.  48*1 мм</t>
  </si>
  <si>
    <t>Труба ел. зв.  50*1,5 мм</t>
  </si>
  <si>
    <t>Дріт для зварювання  Gradient ER70S-6d 0.8 мм котушка 5 кг</t>
  </si>
  <si>
    <t>Електроди Моноліт ТМ MONOLITH  ф3мм 1кг  ПРО</t>
  </si>
  <si>
    <t>Труба  34*5 мм безшовна</t>
  </si>
  <si>
    <t>Труба  60*3 мм безшовна</t>
  </si>
  <si>
    <t>Труба ел. зв.  40*2 мм</t>
  </si>
  <si>
    <t>Лист сталевий рифлений г/к 3 мм 1000/2000</t>
  </si>
  <si>
    <t>Лист сталевий рифлений г/к 3 мм 1000/4000</t>
  </si>
  <si>
    <t>Лист сталевий рифлений г/к 3 мм 1000/6000</t>
  </si>
  <si>
    <t>Лист сталевий рифлений г/к 3 мм 1250/2500</t>
  </si>
  <si>
    <t>Лист сталевий рифлений г/к 3 мм 1250/4000</t>
  </si>
  <si>
    <t>Лист сталевий рифлений г/к 3 мм 1500/6000</t>
  </si>
  <si>
    <t>Лист сталевий рифлений г/к 4 мм 1000/4000</t>
  </si>
  <si>
    <t>Лист сталевий рифлений г/к 4 мм 1250/4000</t>
  </si>
  <si>
    <t>Лист сталевий рифлений г/к 4 мм 1250/6000</t>
  </si>
  <si>
    <t>Лист сталевий рифлений г/к 4 мм 1500/6000</t>
  </si>
  <si>
    <t>Лист сталевий рифлений г/к 5 мм 1250/4000</t>
  </si>
  <si>
    <t>Лист сталевий рифлений г/к 5 мм 1250/6000</t>
  </si>
  <si>
    <t>Лист сталевий рифлений г/к 5 мм 1500/6000</t>
  </si>
  <si>
    <t>Лист сталевий рифлений г/к 6 мм 1250/4000</t>
  </si>
  <si>
    <t>Лист сталевий рифлений г/к 6 мм 1250/6000</t>
  </si>
  <si>
    <t>Лист сталевий рифлений г/к 6 мм 1500/6000</t>
  </si>
  <si>
    <t>Лист сталевий рифлений г/к 8 мм 1500/6000</t>
  </si>
  <si>
    <t>дог</t>
  </si>
  <si>
    <t>Класика</t>
  </si>
  <si>
    <t>Трапеція</t>
  </si>
  <si>
    <t>Хвиля</t>
  </si>
  <si>
    <t>Voestalpine</t>
  </si>
  <si>
    <t xml:space="preserve"> Австрія</t>
  </si>
  <si>
    <t>U.S.Steel</t>
  </si>
  <si>
    <t>Ferogal</t>
  </si>
  <si>
    <t>Китай</t>
  </si>
  <si>
    <t>цинк Z-100</t>
  </si>
  <si>
    <t>Лист ПВЛ 306 1000/3000</t>
  </si>
  <si>
    <t>Труба ел. зв.  22*1.2 мм</t>
  </si>
  <si>
    <t>Труба профільна  16/16/2</t>
  </si>
  <si>
    <t>Труба профільна  60/15/1.2</t>
  </si>
  <si>
    <t>Метизи</t>
  </si>
  <si>
    <t>Загальний вигляд</t>
  </si>
  <si>
    <t>Труба ел. зв.  18*1.2 мм</t>
  </si>
  <si>
    <t>Труба ел. зв.  20*1  мм</t>
  </si>
  <si>
    <t>Труба ел. зв.  42,3*2.5 мм</t>
  </si>
  <si>
    <t>Труба профільна  15/15/0.8</t>
  </si>
  <si>
    <t>Словаччина</t>
  </si>
  <si>
    <t>Лист оц. 0,65 мм 1000/2000</t>
  </si>
  <si>
    <t>Труба ел. зв.  48*1.5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</si>
</sst>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0.0"/>
    <numFmt numFmtId="166" formatCode="0.000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b/>
      <u/>
      <sz val="2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8"/>
      <name val="Calibri"/>
      <family val="2"/>
      <charset val="204"/>
    </font>
    <font>
      <sz val="11"/>
      <color theme="1"/>
      <name val="Calibri"/>
      <family val="2"/>
    </font>
    <font>
      <b/>
      <sz val="11"/>
      <color rgb="FF000000"/>
      <name val="Calibri"/>
      <family val="2"/>
      <charset val="204"/>
    </font>
    <font>
      <b/>
      <u/>
      <sz val="14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rgb="FF000000"/>
      <name val="Arial"/>
      <family val="2"/>
      <charset val="204"/>
    </font>
    <font>
      <b/>
      <sz val="8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sz val="11"/>
      <color rgb="FF222B35"/>
      <name val="Calibri"/>
      <family val="2"/>
      <charset val="204"/>
    </font>
    <font>
      <sz val="8"/>
      <name val="Calibri"/>
      <family val="2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3" tint="-0.499984740745262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9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9"/>
      <color indexed="64"/>
      <name val="Calibri"/>
      <family val="2"/>
      <charset val="204"/>
    </font>
    <font>
      <b/>
      <sz val="12"/>
      <color indexed="64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9"/>
      <color theme="1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8"/>
      <color indexed="8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BE2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rgb="FFD0CECE"/>
        <bgColor rgb="FFD0CE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BE200"/>
        <bgColor rgb="FFFBE200"/>
      </patternFill>
    </fill>
    <fill>
      <patternFill patternType="solid">
        <fgColor theme="2" tint="-9.9978637043366805E-2"/>
        <bgColor theme="2" tint="-9.9978637043366805E-2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7">
    <xf numFmtId="0" fontId="0" fillId="0" borderId="0"/>
    <xf numFmtId="164" fontId="10" fillId="0" borderId="0" applyFont="0" applyFill="0" applyBorder="0" applyAlignment="0" applyProtection="0"/>
    <xf numFmtId="0" fontId="18" fillId="0" borderId="0"/>
    <xf numFmtId="0" fontId="29" fillId="0" borderId="0"/>
    <xf numFmtId="0" fontId="30" fillId="0" borderId="0"/>
    <xf numFmtId="0" fontId="29" fillId="0" borderId="0"/>
    <xf numFmtId="0" fontId="29" fillId="0" borderId="0"/>
  </cellStyleXfs>
  <cellXfs count="334">
    <xf numFmtId="0" fontId="0" fillId="0" borderId="0" xfId="0"/>
    <xf numFmtId="0" fontId="7" fillId="3" borderId="0" xfId="0" applyFont="1" applyFill="1" applyAlignment="1">
      <alignment horizontal="center"/>
    </xf>
    <xf numFmtId="0" fontId="5" fillId="2" borderId="1" xfId="0" applyFont="1" applyFill="1" applyBorder="1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>
      <alignment horizontal="center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2" fontId="22" fillId="0" borderId="1" xfId="0" applyNumberFormat="1" applyFont="1" applyBorder="1" applyAlignment="1">
      <alignment horizontal="center" vertical="center"/>
    </xf>
    <xf numFmtId="0" fontId="20" fillId="4" borderId="1" xfId="0" applyFont="1" applyFill="1" applyBorder="1" applyAlignment="1">
      <alignment horizontal="center"/>
    </xf>
    <xf numFmtId="0" fontId="5" fillId="2" borderId="4" xfId="0" applyFont="1" applyFill="1" applyBorder="1"/>
    <xf numFmtId="0" fontId="15" fillId="2" borderId="1" xfId="0" applyFont="1" applyFill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2" fontId="8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4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2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/>
    </xf>
    <xf numFmtId="2" fontId="0" fillId="0" borderId="1" xfId="0" applyNumberFormat="1" applyBorder="1" applyAlignment="1">
      <alignment horizontal="center" vertical="center"/>
    </xf>
    <xf numFmtId="1" fontId="0" fillId="0" borderId="0" xfId="0" applyNumberFormat="1"/>
    <xf numFmtId="2" fontId="0" fillId="0" borderId="0" xfId="0" applyNumberFormat="1"/>
    <xf numFmtId="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19" fillId="3" borderId="1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0" fontId="27" fillId="6" borderId="19" xfId="0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32" fillId="7" borderId="26" xfId="0" applyFont="1" applyFill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 wrapText="1"/>
    </xf>
    <xf numFmtId="2" fontId="8" fillId="0" borderId="1" xfId="3" applyNumberFormat="1" applyFont="1" applyBorder="1" applyAlignment="1">
      <alignment horizontal="center" vertical="top"/>
    </xf>
    <xf numFmtId="2" fontId="19" fillId="8" borderId="4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5" fillId="0" borderId="2" xfId="0" applyFont="1" applyBorder="1" applyAlignment="1">
      <alignment horizontal="left"/>
    </xf>
    <xf numFmtId="2" fontId="26" fillId="3" borderId="1" xfId="0" applyNumberFormat="1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8" fillId="3" borderId="0" xfId="0" applyFont="1" applyFill="1" applyAlignment="1" applyProtection="1">
      <alignment horizontal="center" vertical="center" wrapText="1"/>
      <protection locked="0"/>
    </xf>
    <xf numFmtId="2" fontId="8" fillId="3" borderId="0" xfId="0" applyNumberFormat="1" applyFont="1" applyFill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0" fontId="5" fillId="0" borderId="1" xfId="0" applyFont="1" applyBorder="1"/>
    <xf numFmtId="0" fontId="29" fillId="0" borderId="0" xfId="5"/>
    <xf numFmtId="0" fontId="7" fillId="0" borderId="0" xfId="0" applyFont="1"/>
    <xf numFmtId="0" fontId="6" fillId="0" borderId="0" xfId="0" applyFont="1" applyAlignment="1">
      <alignment vertical="center"/>
    </xf>
    <xf numFmtId="2" fontId="6" fillId="0" borderId="0" xfId="0" applyNumberFormat="1" applyFont="1" applyAlignment="1">
      <alignment horizontal="center" vertical="center"/>
    </xf>
    <xf numFmtId="2" fontId="19" fillId="0" borderId="0" xfId="0" applyNumberFormat="1" applyFont="1" applyAlignment="1">
      <alignment horizontal="center" vertical="center" wrapText="1"/>
    </xf>
    <xf numFmtId="0" fontId="34" fillId="9" borderId="29" xfId="0" applyFont="1" applyFill="1" applyBorder="1" applyAlignment="1">
      <alignment horizontal="center" vertical="center" wrapText="1"/>
    </xf>
    <xf numFmtId="0" fontId="33" fillId="10" borderId="1" xfId="0" applyFont="1" applyFill="1" applyBorder="1" applyAlignment="1">
      <alignment horizontal="center" vertical="center" wrapText="1"/>
    </xf>
    <xf numFmtId="0" fontId="36" fillId="10" borderId="1" xfId="0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/>
    </xf>
    <xf numFmtId="2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9" fillId="3" borderId="2" xfId="0" applyNumberFormat="1" applyFont="1" applyFill="1" applyBorder="1" applyAlignment="1" applyProtection="1">
      <alignment horizontal="left" vertical="center" wrapText="1"/>
      <protection locked="0"/>
    </xf>
    <xf numFmtId="2" fontId="5" fillId="0" borderId="1" xfId="0" applyNumberFormat="1" applyFont="1" applyBorder="1" applyAlignment="1">
      <alignment horizontal="left"/>
    </xf>
    <xf numFmtId="2" fontId="5" fillId="0" borderId="2" xfId="0" applyNumberFormat="1" applyFont="1" applyBorder="1" applyAlignment="1">
      <alignment horizontal="left" vertical="center"/>
    </xf>
    <xf numFmtId="0" fontId="5" fillId="0" borderId="0" xfId="0" applyFont="1"/>
    <xf numFmtId="0" fontId="2" fillId="0" borderId="1" xfId="0" applyFont="1" applyBorder="1" applyAlignment="1">
      <alignment horizontal="center"/>
    </xf>
    <xf numFmtId="2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3" borderId="1" xfId="0" applyNumberFormat="1" applyFont="1" applyFill="1" applyBorder="1" applyAlignment="1" applyProtection="1">
      <alignment horizontal="center" vertical="center"/>
      <protection locked="0"/>
    </xf>
    <xf numFmtId="2" fontId="5" fillId="0" borderId="2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3" fillId="0" borderId="1" xfId="0" applyFont="1" applyBorder="1" applyAlignment="1">
      <alignment horizontal="center" vertical="center" wrapText="1"/>
    </xf>
    <xf numFmtId="0" fontId="19" fillId="6" borderId="19" xfId="0" applyFont="1" applyFill="1" applyBorder="1" applyAlignment="1">
      <alignment horizontal="center" vertical="center" wrapText="1"/>
    </xf>
    <xf numFmtId="2" fontId="33" fillId="0" borderId="1" xfId="0" applyNumberFormat="1" applyFont="1" applyBorder="1" applyAlignment="1">
      <alignment horizontal="center" vertical="center"/>
    </xf>
    <xf numFmtId="0" fontId="40" fillId="11" borderId="1" xfId="0" applyFont="1" applyFill="1" applyBorder="1"/>
    <xf numFmtId="0" fontId="41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2" fontId="44" fillId="0" borderId="1" xfId="0" applyNumberFormat="1" applyFont="1" applyBorder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0" fontId="42" fillId="0" borderId="0" xfId="0" applyFont="1"/>
    <xf numFmtId="0" fontId="47" fillId="0" borderId="0" xfId="0" applyFont="1" applyAlignment="1">
      <alignment vertical="center"/>
    </xf>
    <xf numFmtId="2" fontId="48" fillId="0" borderId="0" xfId="0" applyNumberFormat="1" applyFont="1" applyAlignment="1">
      <alignment vertical="center"/>
    </xf>
    <xf numFmtId="2" fontId="45" fillId="0" borderId="0" xfId="0" applyNumberFormat="1" applyFont="1"/>
    <xf numFmtId="2" fontId="5" fillId="0" borderId="1" xfId="0" applyNumberFormat="1" applyFont="1" applyBorder="1" applyAlignment="1">
      <alignment horizontal="left" vertical="center"/>
    </xf>
    <xf numFmtId="2" fontId="5" fillId="3" borderId="2" xfId="0" applyNumberFormat="1" applyFont="1" applyFill="1" applyBorder="1" applyAlignment="1" applyProtection="1">
      <alignment horizontal="left" vertical="center" wrapText="1"/>
      <protection locked="0"/>
    </xf>
    <xf numFmtId="2" fontId="13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50" fillId="3" borderId="1" xfId="0" applyNumberFormat="1" applyFont="1" applyFill="1" applyBorder="1" applyAlignment="1" applyProtection="1">
      <alignment horizontal="left" vertical="center"/>
      <protection locked="0"/>
    </xf>
    <xf numFmtId="0" fontId="23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51" fillId="0" borderId="1" xfId="0" applyFont="1" applyBorder="1" applyAlignment="1">
      <alignment horizontal="center" wrapText="1"/>
    </xf>
    <xf numFmtId="2" fontId="26" fillId="0" borderId="1" xfId="0" applyNumberFormat="1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52" fillId="0" borderId="1" xfId="0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0" fontId="21" fillId="12" borderId="1" xfId="0" applyFont="1" applyFill="1" applyBorder="1" applyAlignment="1">
      <alignment horizontal="center"/>
    </xf>
    <xf numFmtId="0" fontId="21" fillId="12" borderId="5" xfId="0" applyFont="1" applyFill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9" fillId="3" borderId="1" xfId="1" applyNumberFormat="1" applyFont="1" applyFill="1" applyBorder="1" applyAlignment="1" applyProtection="1">
      <alignment horizontal="left" vertical="center" wrapText="1"/>
      <protection locked="0"/>
    </xf>
    <xf numFmtId="166" fontId="53" fillId="14" borderId="39" xfId="6" applyNumberFormat="1" applyFont="1" applyFill="1" applyBorder="1" applyAlignment="1">
      <alignment horizontal="left" vertical="top"/>
    </xf>
    <xf numFmtId="2" fontId="26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2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2" fontId="9" fillId="3" borderId="2" xfId="0" applyNumberFormat="1" applyFont="1" applyFill="1" applyBorder="1" applyAlignment="1" applyProtection="1">
      <alignment horizontal="left" vertical="center" wrapText="1"/>
      <protection locked="0"/>
    </xf>
    <xf numFmtId="2" fontId="9" fillId="3" borderId="3" xfId="0" applyNumberFormat="1" applyFont="1" applyFill="1" applyBorder="1" applyAlignment="1" applyProtection="1">
      <alignment horizontal="left" vertical="center" wrapText="1"/>
      <protection locked="0"/>
    </xf>
    <xf numFmtId="2" fontId="9" fillId="3" borderId="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1" fontId="0" fillId="0" borderId="2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2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 applyProtection="1">
      <alignment horizontal="center" vertical="center"/>
      <protection locked="0"/>
    </xf>
    <xf numFmtId="1" fontId="8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22" fillId="15" borderId="1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27" fillId="6" borderId="19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right" vertical="center"/>
    </xf>
    <xf numFmtId="0" fontId="21" fillId="4" borderId="3" xfId="0" applyFont="1" applyFill="1" applyBorder="1" applyAlignment="1">
      <alignment horizontal="right" vertical="center"/>
    </xf>
    <xf numFmtId="0" fontId="21" fillId="4" borderId="4" xfId="0" applyFont="1" applyFill="1" applyBorder="1" applyAlignment="1">
      <alignment horizontal="right" vertical="center"/>
    </xf>
    <xf numFmtId="0" fontId="22" fillId="0" borderId="1" xfId="0" applyFont="1" applyBorder="1" applyAlignment="1">
      <alignment horizontal="center" vertical="center" wrapText="1"/>
    </xf>
    <xf numFmtId="0" fontId="27" fillId="6" borderId="40" xfId="0" applyFont="1" applyFill="1" applyBorder="1" applyAlignment="1">
      <alignment horizontal="center" vertical="center" wrapText="1"/>
    </xf>
    <xf numFmtId="0" fontId="27" fillId="6" borderId="2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2" fontId="13" fillId="0" borderId="6" xfId="0" applyNumberFormat="1" applyFont="1" applyBorder="1" applyAlignment="1">
      <alignment horizontal="center" vertical="center"/>
    </xf>
    <xf numFmtId="2" fontId="13" fillId="0" borderId="8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9" xfId="0" applyNumberFormat="1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18" fillId="0" borderId="17" xfId="0" applyFont="1" applyBorder="1"/>
    <xf numFmtId="0" fontId="18" fillId="0" borderId="22" xfId="0" applyFont="1" applyBorder="1"/>
    <xf numFmtId="0" fontId="18" fillId="0" borderId="23" xfId="0" applyFont="1" applyBorder="1"/>
    <xf numFmtId="0" fontId="18" fillId="0" borderId="20" xfId="0" applyFont="1" applyBorder="1"/>
    <xf numFmtId="0" fontId="18" fillId="0" borderId="19" xfId="0" applyFont="1" applyBorder="1"/>
    <xf numFmtId="0" fontId="27" fillId="0" borderId="24" xfId="0" applyFont="1" applyBorder="1" applyAlignment="1">
      <alignment horizontal="center" vertical="center" wrapText="1"/>
    </xf>
    <xf numFmtId="0" fontId="18" fillId="0" borderId="25" xfId="0" applyFont="1" applyBorder="1"/>
    <xf numFmtId="0" fontId="27" fillId="2" borderId="1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right" vertical="center"/>
    </xf>
    <xf numFmtId="0" fontId="21" fillId="4" borderId="10" xfId="0" applyFont="1" applyFill="1" applyBorder="1" applyAlignment="1">
      <alignment horizontal="right" vertical="center"/>
    </xf>
    <xf numFmtId="0" fontId="21" fillId="4" borderId="11" xfId="0" applyFont="1" applyFill="1" applyBorder="1" applyAlignment="1">
      <alignment horizontal="right" vertic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8" fillId="0" borderId="18" xfId="0" applyFont="1" applyBorder="1"/>
    <xf numFmtId="0" fontId="11" fillId="2" borderId="13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12" fillId="2" borderId="2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7" fillId="3" borderId="1" xfId="0" applyFont="1" applyFill="1" applyBorder="1" applyAlignment="1">
      <alignment horizontal="left"/>
    </xf>
    <xf numFmtId="0" fontId="28" fillId="2" borderId="6" xfId="0" applyFont="1" applyFill="1" applyBorder="1" applyAlignment="1">
      <alignment horizontal="center" vertical="center"/>
    </xf>
    <xf numFmtId="0" fontId="28" fillId="2" borderId="7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5" fontId="3" fillId="8" borderId="5" xfId="0" applyNumberFormat="1" applyFont="1" applyFill="1" applyBorder="1" applyAlignment="1">
      <alignment horizontal="center" vertical="center"/>
    </xf>
    <xf numFmtId="165" fontId="3" fillId="8" borderId="12" xfId="0" applyNumberFormat="1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3" fillId="10" borderId="1" xfId="0" applyFont="1" applyFill="1" applyBorder="1" applyAlignment="1">
      <alignment horizontal="center" vertical="center" wrapText="1"/>
    </xf>
    <xf numFmtId="0" fontId="37" fillId="10" borderId="1" xfId="0" applyFont="1" applyFill="1" applyBorder="1" applyAlignment="1">
      <alignment horizontal="center" vertical="center" wrapText="1"/>
    </xf>
    <xf numFmtId="0" fontId="35" fillId="9" borderId="27" xfId="0" applyFont="1" applyFill="1" applyBorder="1" applyAlignment="1">
      <alignment horizontal="center" vertical="center" wrapText="1"/>
    </xf>
    <xf numFmtId="0" fontId="35" fillId="9" borderId="28" xfId="0" applyFont="1" applyFill="1" applyBorder="1" applyAlignment="1">
      <alignment horizontal="center" vertical="center" wrapText="1"/>
    </xf>
    <xf numFmtId="0" fontId="35" fillId="9" borderId="2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left"/>
    </xf>
    <xf numFmtId="0" fontId="6" fillId="11" borderId="6" xfId="0" applyFont="1" applyFill="1" applyBorder="1" applyAlignment="1">
      <alignment horizontal="center" vertical="center"/>
    </xf>
    <xf numFmtId="0" fontId="6" fillId="11" borderId="7" xfId="0" applyFont="1" applyFill="1" applyBorder="1" applyAlignment="1">
      <alignment horizontal="center" vertical="center"/>
    </xf>
    <xf numFmtId="0" fontId="6" fillId="11" borderId="9" xfId="0" applyFont="1" applyFill="1" applyBorder="1" applyAlignment="1">
      <alignment horizontal="center" vertical="center"/>
    </xf>
    <xf numFmtId="0" fontId="6" fillId="11" borderId="10" xfId="0" applyFont="1" applyFill="1" applyBorder="1" applyAlignment="1">
      <alignment horizontal="center" vertical="center"/>
    </xf>
    <xf numFmtId="0" fontId="21" fillId="12" borderId="6" xfId="0" applyFont="1" applyFill="1" applyBorder="1" applyAlignment="1">
      <alignment horizontal="right" vertical="center"/>
    </xf>
    <xf numFmtId="0" fontId="21" fillId="12" borderId="7" xfId="0" applyFont="1" applyFill="1" applyBorder="1" applyAlignment="1">
      <alignment horizontal="right" vertical="center"/>
    </xf>
    <xf numFmtId="0" fontId="21" fillId="12" borderId="8" xfId="0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center" vertical="center" wrapText="1"/>
    </xf>
    <xf numFmtId="2" fontId="33" fillId="0" borderId="5" xfId="0" applyNumberFormat="1" applyFont="1" applyBorder="1" applyAlignment="1">
      <alignment horizontal="center" vertical="center"/>
    </xf>
    <xf numFmtId="2" fontId="33" fillId="0" borderId="12" xfId="0" applyNumberFormat="1" applyFont="1" applyBorder="1" applyAlignment="1">
      <alignment horizontal="center" vertical="center"/>
    </xf>
    <xf numFmtId="2" fontId="48" fillId="0" borderId="5" xfId="0" applyNumberFormat="1" applyFont="1" applyBorder="1" applyAlignment="1">
      <alignment horizontal="center" vertical="center"/>
    </xf>
    <xf numFmtId="2" fontId="48" fillId="0" borderId="12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39" fillId="11" borderId="2" xfId="0" applyFont="1" applyFill="1" applyBorder="1" applyAlignment="1">
      <alignment horizontal="center" vertical="center"/>
    </xf>
    <xf numFmtId="0" fontId="39" fillId="11" borderId="3" xfId="0" applyFont="1" applyFill="1" applyBorder="1" applyAlignment="1">
      <alignment horizontal="center" vertical="center"/>
    </xf>
    <xf numFmtId="0" fontId="47" fillId="0" borderId="5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11" borderId="1" xfId="0" applyFill="1" applyBorder="1" applyAlignment="1">
      <alignment horizontal="left" wrapText="1"/>
    </xf>
    <xf numFmtId="2" fontId="44" fillId="0" borderId="5" xfId="0" applyNumberFormat="1" applyFont="1" applyBorder="1" applyAlignment="1">
      <alignment horizontal="center" vertical="center"/>
    </xf>
    <xf numFmtId="2" fontId="44" fillId="0" borderId="12" xfId="0" applyNumberFormat="1" applyFont="1" applyBorder="1" applyAlignment="1">
      <alignment horizontal="center" vertical="center"/>
    </xf>
    <xf numFmtId="0" fontId="21" fillId="12" borderId="2" xfId="0" applyFont="1" applyFill="1" applyBorder="1" applyAlignment="1">
      <alignment horizontal="right" vertical="center"/>
    </xf>
    <xf numFmtId="0" fontId="21" fillId="12" borderId="3" xfId="0" applyFont="1" applyFill="1" applyBorder="1" applyAlignment="1">
      <alignment horizontal="right" vertical="center"/>
    </xf>
    <xf numFmtId="0" fontId="21" fillId="12" borderId="4" xfId="0" applyFont="1" applyFill="1" applyBorder="1" applyAlignment="1">
      <alignment horizontal="right" vertical="center"/>
    </xf>
    <xf numFmtId="0" fontId="11" fillId="11" borderId="6" xfId="0" applyFont="1" applyFill="1" applyBorder="1" applyAlignment="1">
      <alignment horizontal="center" vertical="center"/>
    </xf>
    <xf numFmtId="0" fontId="11" fillId="11" borderId="7" xfId="0" applyFont="1" applyFill="1" applyBorder="1" applyAlignment="1">
      <alignment horizontal="center" vertical="center"/>
    </xf>
    <xf numFmtId="0" fontId="11" fillId="11" borderId="8" xfId="0" applyFont="1" applyFill="1" applyBorder="1" applyAlignment="1">
      <alignment horizontal="center" vertical="center"/>
    </xf>
    <xf numFmtId="0" fontId="11" fillId="11" borderId="9" xfId="0" applyFont="1" applyFill="1" applyBorder="1" applyAlignment="1">
      <alignment horizontal="center" vertical="center"/>
    </xf>
    <xf numFmtId="0" fontId="11" fillId="11" borderId="10" xfId="0" applyFont="1" applyFill="1" applyBorder="1" applyAlignment="1">
      <alignment horizontal="center" vertical="center"/>
    </xf>
    <xf numFmtId="0" fontId="11" fillId="11" borderId="1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horizontal="center" vertical="center" wrapText="1"/>
    </xf>
    <xf numFmtId="0" fontId="5" fillId="11" borderId="12" xfId="0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49" fillId="13" borderId="31" xfId="0" applyFont="1" applyFill="1" applyBorder="1" applyAlignment="1">
      <alignment horizontal="center" vertical="center" wrapText="1"/>
    </xf>
    <xf numFmtId="0" fontId="49" fillId="13" borderId="32" xfId="0" applyFont="1" applyFill="1" applyBorder="1" applyAlignment="1">
      <alignment horizontal="center" vertical="center" wrapText="1"/>
    </xf>
    <xf numFmtId="0" fontId="49" fillId="13" borderId="33" xfId="0" applyFont="1" applyFill="1" applyBorder="1" applyAlignment="1">
      <alignment horizontal="center" vertical="center" wrapText="1"/>
    </xf>
    <xf numFmtId="0" fontId="49" fillId="13" borderId="34" xfId="0" applyFont="1" applyFill="1" applyBorder="1" applyAlignment="1">
      <alignment horizontal="center" vertical="center" wrapText="1"/>
    </xf>
    <xf numFmtId="0" fontId="49" fillId="13" borderId="0" xfId="0" applyFont="1" applyFill="1" applyAlignment="1">
      <alignment horizontal="center" vertical="center" wrapText="1"/>
    </xf>
    <xf numFmtId="0" fontId="49" fillId="13" borderId="35" xfId="0" applyFont="1" applyFill="1" applyBorder="1" applyAlignment="1">
      <alignment horizontal="center" vertical="center" wrapText="1"/>
    </xf>
    <xf numFmtId="0" fontId="49" fillId="13" borderId="36" xfId="0" applyFont="1" applyFill="1" applyBorder="1" applyAlignment="1">
      <alignment horizontal="center" vertical="center" wrapText="1"/>
    </xf>
    <xf numFmtId="0" fontId="49" fillId="13" borderId="37" xfId="0" applyFont="1" applyFill="1" applyBorder="1" applyAlignment="1">
      <alignment horizontal="center" vertical="center" wrapText="1"/>
    </xf>
    <xf numFmtId="0" fontId="49" fillId="13" borderId="38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/>
    </xf>
  </cellXfs>
  <cellStyles count="7">
    <cellStyle name="Обычный" xfId="0" builtinId="0"/>
    <cellStyle name="Обычный 2" xfId="2" xr:uid="{00000000-0005-0000-0000-000001000000}"/>
    <cellStyle name="Обычный 3" xfId="4" xr:uid="{00000000-0005-0000-0000-000002000000}"/>
    <cellStyle name="Обычный_Арматура" xfId="5" xr:uid="{00000000-0005-0000-0000-000003000000}"/>
    <cellStyle name="Обычный_гайка" xfId="3" xr:uid="{00000000-0005-0000-0000-000004000000}"/>
    <cellStyle name="Обычный_Лист" xfId="6" xr:uid="{8747EBA9-0184-4F77-AE07-BCA0701488C9}"/>
    <cellStyle name="Финансовый" xfId="1" builtinId="3"/>
  </cellStyles>
  <dxfs count="0"/>
  <tableStyles count="0" defaultTableStyle="TableStyleMedium2" defaultPivotStyle="PivotStyleLight16"/>
  <colors>
    <mruColors>
      <color rgb="FFFBE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g"/><Relationship Id="rId3" Type="http://schemas.openxmlformats.org/officeDocument/2006/relationships/image" Target="../media/image4.jpg"/><Relationship Id="rId7" Type="http://schemas.openxmlformats.org/officeDocument/2006/relationships/image" Target="../media/image8.jpg"/><Relationship Id="rId2" Type="http://schemas.openxmlformats.org/officeDocument/2006/relationships/image" Target="../media/image3.jpg"/><Relationship Id="rId1" Type="http://schemas.openxmlformats.org/officeDocument/2006/relationships/image" Target="../media/image2.jpeg"/><Relationship Id="rId6" Type="http://schemas.openxmlformats.org/officeDocument/2006/relationships/image" Target="../media/image7.jpg"/><Relationship Id="rId5" Type="http://schemas.openxmlformats.org/officeDocument/2006/relationships/image" Target="../media/image6.jpg"/><Relationship Id="rId4" Type="http://schemas.openxmlformats.org/officeDocument/2006/relationships/image" Target="../media/image5.jpg"/><Relationship Id="rId9" Type="http://schemas.openxmlformats.org/officeDocument/2006/relationships/image" Target="../media/image10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1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4</xdr:col>
      <xdr:colOff>47625</xdr:colOff>
      <xdr:row>3</xdr:row>
      <xdr:rowOff>47332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962150" cy="49500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4</xdr:col>
      <xdr:colOff>47625</xdr:colOff>
      <xdr:row>3</xdr:row>
      <xdr:rowOff>47332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962150" cy="49500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4</xdr:col>
      <xdr:colOff>47625</xdr:colOff>
      <xdr:row>3</xdr:row>
      <xdr:rowOff>37807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962150" cy="49500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4</xdr:col>
      <xdr:colOff>47625</xdr:colOff>
      <xdr:row>3</xdr:row>
      <xdr:rowOff>47332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962150" cy="49500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333375</xdr:colOff>
      <xdr:row>5</xdr:row>
      <xdr:rowOff>28575</xdr:rowOff>
    </xdr:from>
    <xdr:to>
      <xdr:col>7</xdr:col>
      <xdr:colOff>304800</xdr:colOff>
      <xdr:row>6</xdr:row>
      <xdr:rowOff>171449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1028700"/>
          <a:ext cx="1190625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285750</xdr:colOff>
      <xdr:row>7</xdr:row>
      <xdr:rowOff>19050</xdr:rowOff>
    </xdr:from>
    <xdr:to>
      <xdr:col>7</xdr:col>
      <xdr:colOff>304800</xdr:colOff>
      <xdr:row>8</xdr:row>
      <xdr:rowOff>200025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0" y="1495425"/>
          <a:ext cx="1238250" cy="419100"/>
        </a:xfrm>
        <a:prstGeom prst="rect">
          <a:avLst/>
        </a:prstGeom>
      </xdr:spPr>
    </xdr:pic>
    <xdr:clientData/>
  </xdr:twoCellAnchor>
  <xdr:twoCellAnchor editAs="oneCell">
    <xdr:from>
      <xdr:col>5</xdr:col>
      <xdr:colOff>276225</xdr:colOff>
      <xdr:row>9</xdr:row>
      <xdr:rowOff>104775</xdr:rowOff>
    </xdr:from>
    <xdr:to>
      <xdr:col>7</xdr:col>
      <xdr:colOff>219075</xdr:colOff>
      <xdr:row>11</xdr:row>
      <xdr:rowOff>85725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6475" y="2057400"/>
          <a:ext cx="1162050" cy="457200"/>
        </a:xfrm>
        <a:prstGeom prst="rect">
          <a:avLst/>
        </a:prstGeom>
      </xdr:spPr>
    </xdr:pic>
    <xdr:clientData/>
  </xdr:twoCellAnchor>
  <xdr:twoCellAnchor editAs="oneCell">
    <xdr:from>
      <xdr:col>5</xdr:col>
      <xdr:colOff>238125</xdr:colOff>
      <xdr:row>12</xdr:row>
      <xdr:rowOff>114300</xdr:rowOff>
    </xdr:from>
    <xdr:to>
      <xdr:col>7</xdr:col>
      <xdr:colOff>257175</xdr:colOff>
      <xdr:row>14</xdr:row>
      <xdr:rowOff>219075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2781300"/>
          <a:ext cx="1238250" cy="581025"/>
        </a:xfrm>
        <a:prstGeom prst="rect">
          <a:avLst/>
        </a:prstGeom>
      </xdr:spPr>
    </xdr:pic>
    <xdr:clientData/>
  </xdr:twoCellAnchor>
  <xdr:twoCellAnchor editAs="oneCell">
    <xdr:from>
      <xdr:col>5</xdr:col>
      <xdr:colOff>247650</xdr:colOff>
      <xdr:row>16</xdr:row>
      <xdr:rowOff>133350</xdr:rowOff>
    </xdr:from>
    <xdr:to>
      <xdr:col>7</xdr:col>
      <xdr:colOff>266700</xdr:colOff>
      <xdr:row>19</xdr:row>
      <xdr:rowOff>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3752850"/>
          <a:ext cx="1238250" cy="581025"/>
        </a:xfrm>
        <a:prstGeom prst="rect">
          <a:avLst/>
        </a:prstGeom>
      </xdr:spPr>
    </xdr:pic>
    <xdr:clientData/>
  </xdr:twoCellAnchor>
  <xdr:twoCellAnchor editAs="oneCell">
    <xdr:from>
      <xdr:col>5</xdr:col>
      <xdr:colOff>295275</xdr:colOff>
      <xdr:row>20</xdr:row>
      <xdr:rowOff>76200</xdr:rowOff>
    </xdr:from>
    <xdr:to>
      <xdr:col>7</xdr:col>
      <xdr:colOff>314325</xdr:colOff>
      <xdr:row>22</xdr:row>
      <xdr:rowOff>180975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525" y="4648200"/>
          <a:ext cx="1238250" cy="581025"/>
        </a:xfrm>
        <a:prstGeom prst="rect">
          <a:avLst/>
        </a:prstGeom>
      </xdr:spPr>
    </xdr:pic>
    <xdr:clientData/>
  </xdr:twoCellAnchor>
  <xdr:twoCellAnchor editAs="oneCell">
    <xdr:from>
      <xdr:col>5</xdr:col>
      <xdr:colOff>247650</xdr:colOff>
      <xdr:row>23</xdr:row>
      <xdr:rowOff>28575</xdr:rowOff>
    </xdr:from>
    <xdr:to>
      <xdr:col>7</xdr:col>
      <xdr:colOff>266700</xdr:colOff>
      <xdr:row>25</xdr:row>
      <xdr:rowOff>133350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5314950"/>
          <a:ext cx="1238250" cy="581025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285750</xdr:colOff>
      <xdr:row>26</xdr:row>
      <xdr:rowOff>38100</xdr:rowOff>
    </xdr:from>
    <xdr:to>
      <xdr:col>7</xdr:col>
      <xdr:colOff>304800</xdr:colOff>
      <xdr:row>28</xdr:row>
      <xdr:rowOff>142875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PicPr/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0" y="6038850"/>
          <a:ext cx="1238250" cy="581025"/>
        </a:xfrm>
        <a:prstGeom prst="rect">
          <a:avLst/>
        </a:prstGeom>
      </xdr:spPr>
    </xdr:pic>
    <xdr:clientData/>
  </xdr:twoCellAnchor>
  <xdr:twoCellAnchor editAs="oneCell">
    <xdr:from>
      <xdr:col>5</xdr:col>
      <xdr:colOff>314325</xdr:colOff>
      <xdr:row>29</xdr:row>
      <xdr:rowOff>152400</xdr:rowOff>
    </xdr:from>
    <xdr:to>
      <xdr:col>7</xdr:col>
      <xdr:colOff>333375</xdr:colOff>
      <xdr:row>32</xdr:row>
      <xdr:rowOff>76200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PicPr/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4575" y="6867525"/>
          <a:ext cx="1238250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114300</xdr:rowOff>
    </xdr:from>
    <xdr:to>
      <xdr:col>4</xdr:col>
      <xdr:colOff>47625</xdr:colOff>
      <xdr:row>3</xdr:row>
      <xdr:rowOff>37807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962150" cy="49500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4</xdr:col>
      <xdr:colOff>47625</xdr:colOff>
      <xdr:row>2</xdr:row>
      <xdr:rowOff>161632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962150" cy="49500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6</xdr:row>
      <xdr:rowOff>30007</xdr:rowOff>
    </xdr:from>
    <xdr:to>
      <xdr:col>7</xdr:col>
      <xdr:colOff>561975</xdr:colOff>
      <xdr:row>15</xdr:row>
      <xdr:rowOff>150346</xdr:rowOff>
    </xdr:to>
    <xdr:pic>
      <xdr:nvPicPr>
        <xdr:cNvPr id="3" name="Рисунок 3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1268257"/>
          <a:ext cx="1619250" cy="2263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123825</xdr:rowOff>
    </xdr:from>
    <xdr:to>
      <xdr:col>4</xdr:col>
      <xdr:colOff>47625</xdr:colOff>
      <xdr:row>3</xdr:row>
      <xdr:rowOff>47332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962150" cy="49500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4</xdr:col>
      <xdr:colOff>47625</xdr:colOff>
      <xdr:row>2</xdr:row>
      <xdr:rowOff>152107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962150" cy="49500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4</xdr:col>
      <xdr:colOff>47625</xdr:colOff>
      <xdr:row>3</xdr:row>
      <xdr:rowOff>37807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962150" cy="49500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4</xdr:col>
      <xdr:colOff>47625</xdr:colOff>
      <xdr:row>3</xdr:row>
      <xdr:rowOff>47332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962150" cy="495007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4</xdr:col>
      <xdr:colOff>47625</xdr:colOff>
      <xdr:row>3</xdr:row>
      <xdr:rowOff>47332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962150" cy="4950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133350</xdr:rowOff>
    </xdr:from>
    <xdr:to>
      <xdr:col>4</xdr:col>
      <xdr:colOff>47625</xdr:colOff>
      <xdr:row>3</xdr:row>
      <xdr:rowOff>56857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3350"/>
          <a:ext cx="1962150" cy="495007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4</xdr:col>
      <xdr:colOff>47625</xdr:colOff>
      <xdr:row>3</xdr:row>
      <xdr:rowOff>66382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2875"/>
          <a:ext cx="1962150" cy="495007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4</xdr:col>
      <xdr:colOff>47625</xdr:colOff>
      <xdr:row>3</xdr:row>
      <xdr:rowOff>37807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817D24D4-D8D0-4E02-84D2-D301CED801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962150" cy="495007"/>
        </a:xfrm>
        <a:prstGeom prst="rect">
          <a:avLst/>
        </a:prstGeom>
      </xdr:spPr>
    </xdr:pic>
    <xdr:clientData/>
  </xdr:twoCellAnchor>
  <xdr:twoCellAnchor editAs="oneCell">
    <xdr:from>
      <xdr:col>5</xdr:col>
      <xdr:colOff>451067</xdr:colOff>
      <xdr:row>5</xdr:row>
      <xdr:rowOff>68331</xdr:rowOff>
    </xdr:from>
    <xdr:to>
      <xdr:col>8</xdr:col>
      <xdr:colOff>85725</xdr:colOff>
      <xdr:row>10</xdr:row>
      <xdr:rowOff>129069</xdr:rowOff>
    </xdr:to>
    <xdr:pic>
      <xdr:nvPicPr>
        <xdr:cNvPr id="12" name="Рисунок 11" descr="изображение_viber_2022-06-02_17-16-19-116.jpg">
          <a:extLst>
            <a:ext uri="{FF2B5EF4-FFF2-40B4-BE49-F238E27FC236}">
              <a16:creationId xmlns:a16="http://schemas.microsoft.com/office/drawing/2014/main" id="{A683E5F8-9F66-4C63-B080-D06B6B1E9E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51317" y="1068456"/>
          <a:ext cx="1463458" cy="1251363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4</xdr:col>
      <xdr:colOff>47625</xdr:colOff>
      <xdr:row>3</xdr:row>
      <xdr:rowOff>37807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4DE896C-0443-46E1-9D0B-91FB3BBE5C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962150" cy="495007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4</xdr:col>
      <xdr:colOff>47625</xdr:colOff>
      <xdr:row>3</xdr:row>
      <xdr:rowOff>47332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962150" cy="495007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133350</xdr:rowOff>
    </xdr:from>
    <xdr:to>
      <xdr:col>4</xdr:col>
      <xdr:colOff>47625</xdr:colOff>
      <xdr:row>3</xdr:row>
      <xdr:rowOff>56857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3350"/>
          <a:ext cx="1962150" cy="495007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4</xdr:col>
      <xdr:colOff>47625</xdr:colOff>
      <xdr:row>3</xdr:row>
      <xdr:rowOff>66382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2875"/>
          <a:ext cx="1962150" cy="495007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4</xdr:col>
      <xdr:colOff>47625</xdr:colOff>
      <xdr:row>3</xdr:row>
      <xdr:rowOff>47332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962150" cy="495007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133350</xdr:rowOff>
    </xdr:from>
    <xdr:to>
      <xdr:col>4</xdr:col>
      <xdr:colOff>47625</xdr:colOff>
      <xdr:row>3</xdr:row>
      <xdr:rowOff>56857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3350"/>
          <a:ext cx="1962150" cy="495007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133350</xdr:rowOff>
    </xdr:from>
    <xdr:to>
      <xdr:col>4</xdr:col>
      <xdr:colOff>47625</xdr:colOff>
      <xdr:row>3</xdr:row>
      <xdr:rowOff>56857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3350"/>
          <a:ext cx="1962150" cy="495007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4</xdr:col>
      <xdr:colOff>47625</xdr:colOff>
      <xdr:row>3</xdr:row>
      <xdr:rowOff>47332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962150" cy="4950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4</xdr:col>
      <xdr:colOff>47625</xdr:colOff>
      <xdr:row>3</xdr:row>
      <xdr:rowOff>47332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962150" cy="495007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4</xdr:col>
      <xdr:colOff>47625</xdr:colOff>
      <xdr:row>3</xdr:row>
      <xdr:rowOff>47332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1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962150" cy="495007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4</xdr:col>
      <xdr:colOff>47625</xdr:colOff>
      <xdr:row>3</xdr:row>
      <xdr:rowOff>47332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962150" cy="495007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4</xdr:col>
      <xdr:colOff>47625</xdr:colOff>
      <xdr:row>3</xdr:row>
      <xdr:rowOff>47332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962150" cy="495007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4</xdr:col>
      <xdr:colOff>47625</xdr:colOff>
      <xdr:row>3</xdr:row>
      <xdr:rowOff>37807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962150" cy="495007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4</xdr:col>
      <xdr:colOff>47625</xdr:colOff>
      <xdr:row>3</xdr:row>
      <xdr:rowOff>47332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1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962150" cy="495007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4</xdr:col>
      <xdr:colOff>47625</xdr:colOff>
      <xdr:row>3</xdr:row>
      <xdr:rowOff>37807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2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962150" cy="495007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4</xdr:col>
      <xdr:colOff>47625</xdr:colOff>
      <xdr:row>3</xdr:row>
      <xdr:rowOff>47332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2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962150" cy="495007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4</xdr:col>
      <xdr:colOff>47625</xdr:colOff>
      <xdr:row>3</xdr:row>
      <xdr:rowOff>47332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2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962150" cy="495007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4</xdr:col>
      <xdr:colOff>47625</xdr:colOff>
      <xdr:row>3</xdr:row>
      <xdr:rowOff>66382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2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2875"/>
          <a:ext cx="1962150" cy="495007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4</xdr:col>
      <xdr:colOff>47625</xdr:colOff>
      <xdr:row>3</xdr:row>
      <xdr:rowOff>47332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2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962150" cy="49500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4</xdr:col>
      <xdr:colOff>47625</xdr:colOff>
      <xdr:row>3</xdr:row>
      <xdr:rowOff>47332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962150" cy="495007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4</xdr:col>
      <xdr:colOff>47625</xdr:colOff>
      <xdr:row>3</xdr:row>
      <xdr:rowOff>47332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962150" cy="495007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4</xdr:col>
      <xdr:colOff>47625</xdr:colOff>
      <xdr:row>3</xdr:row>
      <xdr:rowOff>37807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2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962150" cy="495007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4</xdr:col>
      <xdr:colOff>47625</xdr:colOff>
      <xdr:row>3</xdr:row>
      <xdr:rowOff>37807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2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962150" cy="495007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4</xdr:col>
      <xdr:colOff>47625</xdr:colOff>
      <xdr:row>3</xdr:row>
      <xdr:rowOff>28282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2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"/>
          <a:ext cx="1962150" cy="495007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4</xdr:col>
      <xdr:colOff>47625</xdr:colOff>
      <xdr:row>3</xdr:row>
      <xdr:rowOff>37807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2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962150" cy="495007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4</xdr:col>
      <xdr:colOff>47625</xdr:colOff>
      <xdr:row>3</xdr:row>
      <xdr:rowOff>28282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2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"/>
          <a:ext cx="1962150" cy="495007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4</xdr:col>
      <xdr:colOff>47625</xdr:colOff>
      <xdr:row>3</xdr:row>
      <xdr:rowOff>47332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2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962150" cy="495007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4</xdr:col>
      <xdr:colOff>38100</xdr:colOff>
      <xdr:row>3</xdr:row>
      <xdr:rowOff>37807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2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962150" cy="495007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4</xdr:col>
      <xdr:colOff>47625</xdr:colOff>
      <xdr:row>3</xdr:row>
      <xdr:rowOff>47332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2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962150" cy="495007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4</xdr:col>
      <xdr:colOff>47625</xdr:colOff>
      <xdr:row>3</xdr:row>
      <xdr:rowOff>47332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3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962150" cy="49500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4</xdr:col>
      <xdr:colOff>57150</xdr:colOff>
      <xdr:row>3</xdr:row>
      <xdr:rowOff>37807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962150" cy="495007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4</xdr:col>
      <xdr:colOff>47625</xdr:colOff>
      <xdr:row>3</xdr:row>
      <xdr:rowOff>47332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3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962150" cy="495007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4</xdr:col>
      <xdr:colOff>47625</xdr:colOff>
      <xdr:row>3</xdr:row>
      <xdr:rowOff>37807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3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962150" cy="495007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4</xdr:col>
      <xdr:colOff>47625</xdr:colOff>
      <xdr:row>3</xdr:row>
      <xdr:rowOff>47332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3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962150" cy="495007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4</xdr:col>
      <xdr:colOff>47625</xdr:colOff>
      <xdr:row>3</xdr:row>
      <xdr:rowOff>47332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3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962150" cy="495007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124118</xdr:rowOff>
    </xdr:from>
    <xdr:to>
      <xdr:col>4</xdr:col>
      <xdr:colOff>57150</xdr:colOff>
      <xdr:row>3</xdr:row>
      <xdr:rowOff>47625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3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4118"/>
          <a:ext cx="1962150" cy="495007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4</xdr:col>
      <xdr:colOff>47625</xdr:colOff>
      <xdr:row>3</xdr:row>
      <xdr:rowOff>37807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3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962150" cy="495007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4</xdr:col>
      <xdr:colOff>47625</xdr:colOff>
      <xdr:row>3</xdr:row>
      <xdr:rowOff>47332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3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962150" cy="495007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4</xdr:col>
      <xdr:colOff>38100</xdr:colOff>
      <xdr:row>3</xdr:row>
      <xdr:rowOff>47332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3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962150" cy="49500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4</xdr:col>
      <xdr:colOff>47625</xdr:colOff>
      <xdr:row>3</xdr:row>
      <xdr:rowOff>47332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962150" cy="49500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4</xdr:col>
      <xdr:colOff>47625</xdr:colOff>
      <xdr:row>2</xdr:row>
      <xdr:rowOff>199732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962150" cy="49500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4</xdr:col>
      <xdr:colOff>47625</xdr:colOff>
      <xdr:row>3</xdr:row>
      <xdr:rowOff>47332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962150" cy="49500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4</xdr:col>
      <xdr:colOff>57150</xdr:colOff>
      <xdr:row>3</xdr:row>
      <xdr:rowOff>47332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962150" cy="4950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1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1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1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16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17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1"/>
  <sheetViews>
    <sheetView tabSelected="1" workbookViewId="0">
      <pane ySplit="5" topLeftCell="A6" activePane="bottomLeft" state="frozen"/>
      <selection pane="bottomLeft" activeCell="F3" sqref="F3:K4"/>
    </sheetView>
  </sheetViews>
  <sheetFormatPr defaultRowHeight="15" x14ac:dyDescent="0.25"/>
  <cols>
    <col min="1" max="1" width="1.28515625" customWidth="1"/>
    <col min="5" max="5" width="1.28515625" customWidth="1"/>
    <col min="6" max="6" width="36.42578125" customWidth="1"/>
    <col min="10" max="10" width="18.140625" customWidth="1"/>
    <col min="11" max="11" width="9.85546875" customWidth="1"/>
  </cols>
  <sheetData>
    <row r="1" spans="1:18" ht="15" customHeight="1" x14ac:dyDescent="0.25">
      <c r="A1" s="114"/>
      <c r="B1" s="114"/>
      <c r="C1" s="114"/>
      <c r="D1" s="114"/>
      <c r="E1" s="114"/>
      <c r="F1" s="106" t="s">
        <v>289</v>
      </c>
      <c r="G1" s="106"/>
      <c r="H1" s="106"/>
      <c r="I1" s="106"/>
      <c r="J1" s="106"/>
      <c r="K1" s="106"/>
      <c r="L1" s="2" t="s">
        <v>517</v>
      </c>
      <c r="M1" s="101" t="s">
        <v>519</v>
      </c>
      <c r="N1" s="101"/>
      <c r="O1" s="101"/>
      <c r="P1" s="101"/>
      <c r="Q1" s="101"/>
      <c r="R1" s="101"/>
    </row>
    <row r="2" spans="1:18" ht="15" customHeight="1" x14ac:dyDescent="0.25">
      <c r="A2" s="114"/>
      <c r="B2" s="114"/>
      <c r="C2" s="114"/>
      <c r="D2" s="114"/>
      <c r="E2" s="114"/>
      <c r="F2" s="106"/>
      <c r="G2" s="106"/>
      <c r="H2" s="106"/>
      <c r="I2" s="106"/>
      <c r="J2" s="106"/>
      <c r="K2" s="106"/>
      <c r="L2" s="2" t="s">
        <v>521</v>
      </c>
      <c r="M2" s="101" t="s">
        <v>1476</v>
      </c>
      <c r="N2" s="101"/>
      <c r="O2" s="101"/>
      <c r="P2" s="101"/>
      <c r="Q2" s="101"/>
      <c r="R2" s="101"/>
    </row>
    <row r="3" spans="1:18" ht="15" customHeight="1" x14ac:dyDescent="0.25">
      <c r="A3" s="114"/>
      <c r="B3" s="114"/>
      <c r="C3" s="114"/>
      <c r="D3" s="114"/>
      <c r="E3" s="114"/>
      <c r="F3" s="107" t="s">
        <v>0</v>
      </c>
      <c r="G3" s="107"/>
      <c r="H3" s="107"/>
      <c r="I3" s="107"/>
      <c r="J3" s="107"/>
      <c r="K3" s="108"/>
      <c r="L3" s="2" t="s">
        <v>44</v>
      </c>
      <c r="M3" s="101" t="s">
        <v>47</v>
      </c>
      <c r="N3" s="101"/>
      <c r="O3" s="101"/>
      <c r="P3" s="101"/>
      <c r="Q3" s="101"/>
      <c r="R3" s="101"/>
    </row>
    <row r="4" spans="1:18" ht="15" customHeight="1" x14ac:dyDescent="0.25">
      <c r="A4" s="114"/>
      <c r="B4" s="114"/>
      <c r="C4" s="114"/>
      <c r="D4" s="114"/>
      <c r="E4" s="114"/>
      <c r="F4" s="107"/>
      <c r="G4" s="107"/>
      <c r="H4" s="107"/>
      <c r="I4" s="107"/>
      <c r="J4" s="107"/>
      <c r="K4" s="108"/>
      <c r="L4" s="2" t="s">
        <v>45</v>
      </c>
      <c r="M4" s="101" t="s">
        <v>520</v>
      </c>
      <c r="N4" s="101"/>
      <c r="O4" s="101"/>
      <c r="P4" s="101"/>
      <c r="Q4" s="101"/>
      <c r="R4" s="101"/>
    </row>
    <row r="5" spans="1:18" ht="18.75" x14ac:dyDescent="0.3">
      <c r="A5" s="116" t="s">
        <v>288</v>
      </c>
      <c r="B5" s="113"/>
      <c r="C5" s="113"/>
      <c r="D5" s="113"/>
      <c r="E5" s="117"/>
      <c r="F5" s="5" t="s">
        <v>493</v>
      </c>
      <c r="G5" s="16" t="s">
        <v>494</v>
      </c>
      <c r="H5" s="102" t="s">
        <v>495</v>
      </c>
      <c r="I5" s="103"/>
      <c r="J5" s="20" t="s">
        <v>496</v>
      </c>
      <c r="K5" s="19" t="s">
        <v>497</v>
      </c>
      <c r="L5" s="2" t="s">
        <v>46</v>
      </c>
      <c r="M5" s="101" t="s">
        <v>51</v>
      </c>
      <c r="N5" s="101"/>
      <c r="O5" s="101"/>
      <c r="P5" s="101"/>
      <c r="Q5" s="101"/>
      <c r="R5" s="101"/>
    </row>
    <row r="6" spans="1:18" ht="18.75" customHeight="1" x14ac:dyDescent="0.3">
      <c r="A6" s="115"/>
      <c r="B6" s="115"/>
      <c r="C6" s="115"/>
      <c r="D6" s="115"/>
      <c r="E6" s="115"/>
      <c r="F6" s="60" t="s">
        <v>30</v>
      </c>
      <c r="G6" s="59">
        <v>0.24</v>
      </c>
      <c r="H6" s="104">
        <f>J6/1000*G6</f>
        <v>10.199999999999999</v>
      </c>
      <c r="I6" s="105"/>
      <c r="J6" s="59">
        <v>42500</v>
      </c>
      <c r="K6" s="4" t="s">
        <v>1142</v>
      </c>
    </row>
    <row r="7" spans="1:18" ht="18.75" customHeight="1" x14ac:dyDescent="0.3">
      <c r="A7" s="1"/>
      <c r="B7" s="113" t="s">
        <v>0</v>
      </c>
      <c r="C7" s="113"/>
      <c r="D7" s="113"/>
      <c r="E7" s="1"/>
      <c r="F7" s="60" t="s">
        <v>284</v>
      </c>
      <c r="G7" s="59">
        <v>0.44</v>
      </c>
      <c r="H7" s="104">
        <f t="shared" ref="H7:H23" si="0">J7/1000*G7</f>
        <v>13.701600000000001</v>
      </c>
      <c r="I7" s="105"/>
      <c r="J7" s="59">
        <v>31140</v>
      </c>
      <c r="K7" s="4" t="s">
        <v>1142</v>
      </c>
    </row>
    <row r="8" spans="1:18" ht="18.75" customHeight="1" x14ac:dyDescent="0.3">
      <c r="A8" s="1"/>
      <c r="B8" s="109" t="s">
        <v>492</v>
      </c>
      <c r="C8" s="109"/>
      <c r="D8" s="109"/>
      <c r="E8" s="1"/>
      <c r="F8" s="60" t="s">
        <v>31</v>
      </c>
      <c r="G8" s="59">
        <v>0.44</v>
      </c>
      <c r="H8" s="104">
        <f t="shared" si="0"/>
        <v>15.5276</v>
      </c>
      <c r="I8" s="105"/>
      <c r="J8" s="59">
        <v>35290</v>
      </c>
      <c r="K8" s="4" t="s">
        <v>1142</v>
      </c>
    </row>
    <row r="9" spans="1:18" ht="18.75" customHeight="1" x14ac:dyDescent="0.3">
      <c r="A9" s="1"/>
      <c r="B9" s="109" t="s">
        <v>488</v>
      </c>
      <c r="C9" s="109"/>
      <c r="D9" s="109"/>
      <c r="E9" s="1"/>
      <c r="F9" s="60" t="s">
        <v>285</v>
      </c>
      <c r="G9" s="59">
        <v>0.62</v>
      </c>
      <c r="H9" s="104">
        <f t="shared" si="0"/>
        <v>19.306799999999999</v>
      </c>
      <c r="I9" s="105"/>
      <c r="J9" s="59">
        <v>31140</v>
      </c>
      <c r="K9" s="4" t="s">
        <v>1142</v>
      </c>
    </row>
    <row r="10" spans="1:18" ht="18.75" customHeight="1" x14ac:dyDescent="0.3">
      <c r="A10" s="115"/>
      <c r="B10" s="115"/>
      <c r="C10" s="115"/>
      <c r="D10" s="115"/>
      <c r="E10" s="115"/>
      <c r="F10" s="60" t="s">
        <v>32</v>
      </c>
      <c r="G10" s="59">
        <v>0.62</v>
      </c>
      <c r="H10" s="104">
        <f t="shared" si="0"/>
        <v>21.637999999999998</v>
      </c>
      <c r="I10" s="105"/>
      <c r="J10" s="59">
        <v>34900</v>
      </c>
      <c r="K10" s="4" t="s">
        <v>1142</v>
      </c>
    </row>
    <row r="11" spans="1:18" ht="18.75" customHeight="1" x14ac:dyDescent="0.3">
      <c r="A11" s="1"/>
      <c r="B11" s="113" t="s">
        <v>533</v>
      </c>
      <c r="C11" s="113"/>
      <c r="D11" s="113"/>
      <c r="E11" s="1"/>
      <c r="F11" s="60" t="s">
        <v>287</v>
      </c>
      <c r="G11" s="59">
        <v>0.9</v>
      </c>
      <c r="H11" s="104">
        <f t="shared" si="0"/>
        <v>28.053000000000001</v>
      </c>
      <c r="I11" s="105"/>
      <c r="J11" s="59">
        <v>31170</v>
      </c>
      <c r="K11" s="4" t="s">
        <v>1142</v>
      </c>
    </row>
    <row r="12" spans="1:18" ht="18.75" customHeight="1" x14ac:dyDescent="0.3">
      <c r="A12" s="115"/>
      <c r="B12" s="115"/>
      <c r="C12" s="115"/>
      <c r="D12" s="115"/>
      <c r="E12" s="115"/>
      <c r="F12" s="60" t="s">
        <v>33</v>
      </c>
      <c r="G12" s="59">
        <v>0.9</v>
      </c>
      <c r="H12" s="104">
        <f t="shared" si="0"/>
        <v>31.05</v>
      </c>
      <c r="I12" s="105"/>
      <c r="J12" s="59">
        <v>34500</v>
      </c>
      <c r="K12" s="4" t="s">
        <v>1142</v>
      </c>
    </row>
    <row r="13" spans="1:18" ht="18.75" customHeight="1" x14ac:dyDescent="0.3">
      <c r="A13" s="1"/>
      <c r="B13" s="113" t="s">
        <v>290</v>
      </c>
      <c r="C13" s="113"/>
      <c r="D13" s="113"/>
      <c r="E13" s="1"/>
      <c r="F13" s="60" t="s">
        <v>286</v>
      </c>
      <c r="G13" s="59">
        <v>1.28</v>
      </c>
      <c r="H13" s="104">
        <f t="shared" si="0"/>
        <v>39.859200000000001</v>
      </c>
      <c r="I13" s="105"/>
      <c r="J13" s="59">
        <v>31140</v>
      </c>
      <c r="K13" s="4" t="s">
        <v>1142</v>
      </c>
    </row>
    <row r="14" spans="1:18" ht="18.75" customHeight="1" x14ac:dyDescent="0.3">
      <c r="A14" s="1"/>
      <c r="B14" s="110"/>
      <c r="C14" s="111"/>
      <c r="D14" s="112"/>
      <c r="E14" s="1"/>
      <c r="F14" s="60" t="s">
        <v>34</v>
      </c>
      <c r="G14" s="59">
        <v>1.28</v>
      </c>
      <c r="H14" s="104">
        <f t="shared" si="0"/>
        <v>44.147200000000005</v>
      </c>
      <c r="I14" s="105"/>
      <c r="J14" s="59">
        <v>34490</v>
      </c>
      <c r="K14" s="4" t="s">
        <v>1142</v>
      </c>
    </row>
    <row r="15" spans="1:18" ht="18.75" customHeight="1" x14ac:dyDescent="0.3">
      <c r="A15" s="1"/>
      <c r="B15" s="113" t="s">
        <v>300</v>
      </c>
      <c r="C15" s="113"/>
      <c r="D15" s="113"/>
      <c r="E15" s="1"/>
      <c r="F15" s="60" t="s">
        <v>35</v>
      </c>
      <c r="G15" s="59">
        <v>1.28</v>
      </c>
      <c r="H15" s="104">
        <f t="shared" si="0"/>
        <v>44.147200000000005</v>
      </c>
      <c r="I15" s="105"/>
      <c r="J15" s="59">
        <v>34490</v>
      </c>
      <c r="K15" s="4" t="s">
        <v>1142</v>
      </c>
    </row>
    <row r="16" spans="1:18" ht="18.75" customHeight="1" x14ac:dyDescent="0.3">
      <c r="A16" s="1"/>
      <c r="B16" s="110"/>
      <c r="C16" s="111"/>
      <c r="D16" s="112"/>
      <c r="E16" s="1"/>
      <c r="F16" s="60" t="s">
        <v>36</v>
      </c>
      <c r="G16" s="59">
        <v>1.58</v>
      </c>
      <c r="H16" s="104">
        <f t="shared" si="0"/>
        <v>54.494200000000006</v>
      </c>
      <c r="I16" s="105"/>
      <c r="J16" s="59">
        <v>34490</v>
      </c>
      <c r="K16" s="4" t="s">
        <v>1142</v>
      </c>
    </row>
    <row r="17" spans="1:11" ht="18.75" customHeight="1" x14ac:dyDescent="0.3">
      <c r="A17" s="1"/>
      <c r="B17" s="113" t="s">
        <v>430</v>
      </c>
      <c r="C17" s="113" t="s">
        <v>26</v>
      </c>
      <c r="D17" s="113" t="s">
        <v>26</v>
      </c>
      <c r="E17" s="1"/>
      <c r="F17" s="60" t="s">
        <v>37</v>
      </c>
      <c r="G17" s="59">
        <v>2</v>
      </c>
      <c r="H17" s="104">
        <f t="shared" si="0"/>
        <v>68.98</v>
      </c>
      <c r="I17" s="105"/>
      <c r="J17" s="59">
        <v>34490</v>
      </c>
      <c r="K17" s="4" t="s">
        <v>1142</v>
      </c>
    </row>
    <row r="18" spans="1:11" ht="18.75" customHeight="1" x14ac:dyDescent="0.3">
      <c r="A18" s="1"/>
      <c r="B18" s="110"/>
      <c r="C18" s="111"/>
      <c r="D18" s="112"/>
      <c r="E18" s="1"/>
      <c r="F18" s="60" t="s">
        <v>38</v>
      </c>
      <c r="G18" s="59">
        <v>2.4700000000000002</v>
      </c>
      <c r="H18" s="104">
        <f t="shared" si="0"/>
        <v>85.190300000000008</v>
      </c>
      <c r="I18" s="105"/>
      <c r="J18" s="59">
        <v>34490</v>
      </c>
      <c r="K18" s="4" t="s">
        <v>1142</v>
      </c>
    </row>
    <row r="19" spans="1:11" ht="18.75" customHeight="1" x14ac:dyDescent="0.3">
      <c r="A19" s="1"/>
      <c r="B19" s="113" t="s">
        <v>412</v>
      </c>
      <c r="C19" s="113"/>
      <c r="D19" s="113"/>
      <c r="E19" s="1"/>
      <c r="F19" s="60" t="s">
        <v>39</v>
      </c>
      <c r="G19" s="59">
        <v>2.98</v>
      </c>
      <c r="H19" s="104">
        <f t="shared" si="0"/>
        <v>102.78020000000001</v>
      </c>
      <c r="I19" s="105"/>
      <c r="J19" s="59">
        <v>34490</v>
      </c>
      <c r="K19" s="4" t="s">
        <v>1142</v>
      </c>
    </row>
    <row r="20" spans="1:11" ht="18.75" customHeight="1" x14ac:dyDescent="0.3">
      <c r="A20" s="1"/>
      <c r="B20" s="109" t="s">
        <v>301</v>
      </c>
      <c r="C20" s="109"/>
      <c r="D20" s="109"/>
      <c r="E20" s="1"/>
      <c r="F20" s="60" t="s">
        <v>40</v>
      </c>
      <c r="G20" s="59">
        <v>3.85</v>
      </c>
      <c r="H20" s="104">
        <f t="shared" si="0"/>
        <v>132.78650000000002</v>
      </c>
      <c r="I20" s="105"/>
      <c r="J20" s="59">
        <v>34490</v>
      </c>
      <c r="K20" s="4" t="s">
        <v>1142</v>
      </c>
    </row>
    <row r="21" spans="1:11" ht="18.75" customHeight="1" x14ac:dyDescent="0.3">
      <c r="A21" s="1"/>
      <c r="B21" s="109" t="s">
        <v>410</v>
      </c>
      <c r="C21" s="109"/>
      <c r="D21" s="109"/>
      <c r="E21" s="1"/>
      <c r="F21" s="60" t="s">
        <v>41</v>
      </c>
      <c r="G21" s="59">
        <v>4.83</v>
      </c>
      <c r="H21" s="104">
        <f t="shared" si="0"/>
        <v>166.58670000000001</v>
      </c>
      <c r="I21" s="105"/>
      <c r="J21" s="59">
        <v>34490</v>
      </c>
      <c r="K21" s="4" t="s">
        <v>1142</v>
      </c>
    </row>
    <row r="22" spans="1:11" ht="18.75" customHeight="1" x14ac:dyDescent="0.3">
      <c r="A22" s="1"/>
      <c r="B22" s="109" t="s">
        <v>28</v>
      </c>
      <c r="C22" s="109"/>
      <c r="D22" s="109"/>
      <c r="E22" s="1"/>
      <c r="F22" s="60" t="s">
        <v>42</v>
      </c>
      <c r="G22" s="59">
        <v>6.31</v>
      </c>
      <c r="H22" s="104">
        <f t="shared" si="0"/>
        <v>227.09690000000001</v>
      </c>
      <c r="I22" s="105"/>
      <c r="J22" s="59">
        <v>35990</v>
      </c>
      <c r="K22" s="4" t="s">
        <v>1142</v>
      </c>
    </row>
    <row r="23" spans="1:11" ht="18.75" customHeight="1" x14ac:dyDescent="0.3">
      <c r="A23" s="1"/>
      <c r="B23" s="109" t="s">
        <v>411</v>
      </c>
      <c r="C23" s="109"/>
      <c r="D23" s="109"/>
      <c r="E23" s="1"/>
      <c r="F23" s="60" t="s">
        <v>43</v>
      </c>
      <c r="G23" s="59">
        <v>7.99</v>
      </c>
      <c r="H23" s="104">
        <f t="shared" si="0"/>
        <v>309.77230000000003</v>
      </c>
      <c r="I23" s="105"/>
      <c r="J23" s="59">
        <v>38770</v>
      </c>
      <c r="K23" s="4" t="s">
        <v>1142</v>
      </c>
    </row>
    <row r="24" spans="1:11" ht="18.75" customHeight="1" x14ac:dyDescent="0.3">
      <c r="A24" s="1"/>
      <c r="B24" s="109" t="s">
        <v>413</v>
      </c>
      <c r="C24" s="109"/>
      <c r="D24" s="109"/>
      <c r="E24" s="1"/>
    </row>
    <row r="25" spans="1:11" ht="18.75" customHeight="1" x14ac:dyDescent="0.3">
      <c r="A25" s="1"/>
      <c r="B25" s="110"/>
      <c r="C25" s="111"/>
      <c r="D25" s="112"/>
      <c r="E25" s="1"/>
    </row>
    <row r="26" spans="1:11" ht="18.75" customHeight="1" x14ac:dyDescent="0.3">
      <c r="A26" s="1"/>
      <c r="B26" s="113" t="s">
        <v>429</v>
      </c>
      <c r="C26" s="113"/>
      <c r="D26" s="113"/>
      <c r="E26" s="1"/>
    </row>
    <row r="27" spans="1:11" ht="18.75" customHeight="1" x14ac:dyDescent="0.3">
      <c r="A27" s="1"/>
      <c r="B27" s="110"/>
      <c r="C27" s="111"/>
      <c r="D27" s="112"/>
      <c r="E27" s="1"/>
    </row>
    <row r="28" spans="1:11" ht="18.75" customHeight="1" x14ac:dyDescent="0.3">
      <c r="A28" s="1"/>
      <c r="B28" s="113" t="s">
        <v>18</v>
      </c>
      <c r="C28" s="113"/>
      <c r="D28" s="113"/>
      <c r="E28" s="1"/>
    </row>
    <row r="29" spans="1:11" ht="18.75" customHeight="1" x14ac:dyDescent="0.3">
      <c r="A29" s="1"/>
      <c r="B29" s="109" t="s">
        <v>885</v>
      </c>
      <c r="C29" s="109"/>
      <c r="D29" s="109"/>
      <c r="E29" s="1"/>
    </row>
    <row r="30" spans="1:11" ht="18.75" customHeight="1" x14ac:dyDescent="0.3">
      <c r="A30" s="1"/>
      <c r="B30" s="113" t="s">
        <v>889</v>
      </c>
      <c r="C30" s="113"/>
      <c r="D30" s="113"/>
      <c r="E30" s="1"/>
    </row>
    <row r="31" spans="1:11" ht="18.75" customHeight="1" x14ac:dyDescent="0.3">
      <c r="A31" s="1"/>
      <c r="B31" s="109" t="s">
        <v>893</v>
      </c>
      <c r="C31" s="109"/>
      <c r="D31" s="109"/>
      <c r="E31" s="1"/>
      <c r="J31" s="50"/>
    </row>
    <row r="32" spans="1:11" ht="18.75" customHeight="1" x14ac:dyDescent="0.3">
      <c r="A32" s="1"/>
      <c r="B32" s="109" t="s">
        <v>1631</v>
      </c>
      <c r="C32" s="109"/>
      <c r="D32" s="109"/>
      <c r="E32" s="1"/>
    </row>
    <row r="33" spans="1:5" ht="18.75" customHeight="1" x14ac:dyDescent="0.3">
      <c r="A33" s="1"/>
      <c r="B33" s="109" t="s">
        <v>1144</v>
      </c>
      <c r="C33" s="109"/>
      <c r="D33" s="109"/>
      <c r="E33" s="1"/>
    </row>
    <row r="34" spans="1:5" ht="18.75" customHeight="1" x14ac:dyDescent="0.3">
      <c r="A34" s="1"/>
      <c r="B34" s="109" t="s">
        <v>19</v>
      </c>
      <c r="C34" s="109"/>
      <c r="D34" s="109"/>
      <c r="E34" s="1"/>
    </row>
    <row r="35" spans="1:5" ht="18.75" customHeight="1" x14ac:dyDescent="0.3">
      <c r="A35" s="1"/>
      <c r="B35" s="109" t="s">
        <v>904</v>
      </c>
      <c r="C35" s="109"/>
      <c r="D35" s="109"/>
      <c r="E35" s="1"/>
    </row>
    <row r="36" spans="1:5" ht="18.75" customHeight="1" x14ac:dyDescent="0.3">
      <c r="A36" s="1"/>
      <c r="B36" s="113" t="s">
        <v>1474</v>
      </c>
      <c r="C36" s="113"/>
      <c r="D36" s="113"/>
      <c r="E36" s="1"/>
    </row>
    <row r="37" spans="1:5" ht="18.75" customHeight="1" x14ac:dyDescent="0.3">
      <c r="A37" s="1"/>
      <c r="B37" s="109" t="s">
        <v>1475</v>
      </c>
      <c r="C37" s="109"/>
      <c r="D37" s="109"/>
      <c r="E37" s="1"/>
    </row>
    <row r="38" spans="1:5" ht="18.75" customHeight="1" x14ac:dyDescent="0.3">
      <c r="A38" s="1"/>
      <c r="B38" s="113" t="s">
        <v>785</v>
      </c>
      <c r="C38" s="113"/>
      <c r="D38" s="113"/>
      <c r="E38" s="1"/>
    </row>
    <row r="39" spans="1:5" ht="18.75" customHeight="1" x14ac:dyDescent="0.3">
      <c r="A39" s="1"/>
      <c r="B39" s="110"/>
      <c r="C39" s="111"/>
      <c r="D39" s="112"/>
      <c r="E39" s="1"/>
    </row>
    <row r="40" spans="1:5" ht="18.75" x14ac:dyDescent="0.3">
      <c r="A40" s="1"/>
      <c r="B40" s="113" t="s">
        <v>1143</v>
      </c>
      <c r="C40" s="113"/>
      <c r="D40" s="113"/>
      <c r="E40" s="1"/>
    </row>
    <row r="41" spans="1:5" ht="18.75" x14ac:dyDescent="0.3">
      <c r="A41" s="1"/>
      <c r="B41" s="109" t="s">
        <v>905</v>
      </c>
      <c r="C41" s="109"/>
      <c r="D41" s="109"/>
      <c r="E41" s="1"/>
    </row>
    <row r="42" spans="1:5" ht="18.75" x14ac:dyDescent="0.3">
      <c r="A42" s="1"/>
      <c r="B42" s="109" t="s">
        <v>906</v>
      </c>
      <c r="C42" s="109"/>
      <c r="D42" s="109"/>
      <c r="E42" s="1"/>
    </row>
    <row r="43" spans="1:5" ht="18.75" x14ac:dyDescent="0.3">
      <c r="A43" s="1"/>
      <c r="B43" s="109" t="s">
        <v>927</v>
      </c>
      <c r="C43" s="109"/>
      <c r="D43" s="109"/>
      <c r="E43" s="1"/>
    </row>
    <row r="44" spans="1:5" ht="18.75" x14ac:dyDescent="0.3">
      <c r="A44" s="1"/>
      <c r="B44" s="110"/>
      <c r="C44" s="111"/>
      <c r="D44" s="112"/>
      <c r="E44" s="1"/>
    </row>
    <row r="45" spans="1:5" ht="18.75" x14ac:dyDescent="0.3">
      <c r="A45" s="1"/>
      <c r="B45" s="113" t="s">
        <v>29</v>
      </c>
      <c r="C45" s="113"/>
      <c r="D45" s="113"/>
      <c r="E45" s="1"/>
    </row>
    <row r="46" spans="1:5" ht="18.75" x14ac:dyDescent="0.3">
      <c r="A46" s="1"/>
      <c r="B46" s="109" t="s">
        <v>535</v>
      </c>
      <c r="C46" s="109" t="s">
        <v>20</v>
      </c>
      <c r="D46" s="109" t="s">
        <v>20</v>
      </c>
      <c r="E46" s="1"/>
    </row>
    <row r="47" spans="1:5" ht="18.75" x14ac:dyDescent="0.3">
      <c r="A47" s="1"/>
      <c r="B47" s="109" t="s">
        <v>766</v>
      </c>
      <c r="C47" s="109" t="s">
        <v>21</v>
      </c>
      <c r="D47" s="109" t="s">
        <v>21</v>
      </c>
      <c r="E47" s="1"/>
    </row>
    <row r="48" spans="1:5" ht="18.75" x14ac:dyDescent="0.3">
      <c r="A48" s="1"/>
      <c r="B48" s="109" t="s">
        <v>22</v>
      </c>
      <c r="C48" s="109" t="s">
        <v>22</v>
      </c>
      <c r="D48" s="109" t="s">
        <v>22</v>
      </c>
      <c r="E48" s="1"/>
    </row>
    <row r="49" spans="1:5" ht="18.75" x14ac:dyDescent="0.3">
      <c r="A49" s="1"/>
      <c r="B49" s="109" t="s">
        <v>1159</v>
      </c>
      <c r="C49" s="109" t="s">
        <v>23</v>
      </c>
      <c r="D49" s="109" t="s">
        <v>23</v>
      </c>
      <c r="E49" s="1"/>
    </row>
    <row r="50" spans="1:5" ht="18.75" x14ac:dyDescent="0.3">
      <c r="A50" s="1"/>
      <c r="B50" s="109" t="s">
        <v>767</v>
      </c>
      <c r="C50" s="109" t="s">
        <v>24</v>
      </c>
      <c r="D50" s="109" t="s">
        <v>24</v>
      </c>
      <c r="E50" s="1"/>
    </row>
    <row r="51" spans="1:5" ht="18.75" x14ac:dyDescent="0.3">
      <c r="A51" s="1"/>
      <c r="B51" s="109" t="s">
        <v>768</v>
      </c>
      <c r="C51" s="109" t="s">
        <v>25</v>
      </c>
      <c r="D51" s="109" t="s">
        <v>25</v>
      </c>
      <c r="E51" s="1"/>
    </row>
    <row r="52" spans="1:5" ht="18.75" x14ac:dyDescent="0.3">
      <c r="A52" s="1"/>
      <c r="B52" s="110"/>
      <c r="C52" s="111"/>
      <c r="D52" s="112"/>
      <c r="E52" s="1"/>
    </row>
    <row r="53" spans="1:5" ht="18.75" x14ac:dyDescent="0.3">
      <c r="A53" s="1"/>
      <c r="B53" s="113" t="s">
        <v>444</v>
      </c>
      <c r="C53" s="113" t="s">
        <v>27</v>
      </c>
      <c r="D53" s="113" t="s">
        <v>27</v>
      </c>
      <c r="E53" s="1"/>
    </row>
    <row r="54" spans="1:5" ht="18.75" x14ac:dyDescent="0.3">
      <c r="A54" s="1"/>
      <c r="B54" s="109" t="s">
        <v>445</v>
      </c>
      <c r="C54" s="109"/>
      <c r="D54" s="109"/>
      <c r="E54" s="1"/>
    </row>
    <row r="55" spans="1:5" ht="18.75" x14ac:dyDescent="0.3">
      <c r="A55" s="1"/>
      <c r="B55" s="109" t="s">
        <v>446</v>
      </c>
      <c r="C55" s="109"/>
      <c r="D55" s="109"/>
      <c r="E55" s="1"/>
    </row>
    <row r="56" spans="1:5" ht="18.75" x14ac:dyDescent="0.3">
      <c r="A56" s="1"/>
      <c r="B56" s="110"/>
      <c r="C56" s="111"/>
      <c r="D56" s="112"/>
      <c r="E56" s="1"/>
    </row>
    <row r="57" spans="1:5" ht="18.75" x14ac:dyDescent="0.3">
      <c r="A57" s="1"/>
      <c r="B57" s="113" t="s">
        <v>1160</v>
      </c>
      <c r="C57" s="113" t="s">
        <v>1</v>
      </c>
      <c r="D57" s="113" t="s">
        <v>1</v>
      </c>
      <c r="E57" s="1"/>
    </row>
    <row r="58" spans="1:5" ht="18.75" x14ac:dyDescent="0.3">
      <c r="A58" s="1"/>
      <c r="B58" s="109" t="s">
        <v>1146</v>
      </c>
      <c r="C58" s="109" t="s">
        <v>8</v>
      </c>
      <c r="D58" s="109" t="s">
        <v>8</v>
      </c>
      <c r="E58" s="1"/>
    </row>
    <row r="59" spans="1:5" ht="18.75" x14ac:dyDescent="0.3">
      <c r="A59" s="1"/>
      <c r="B59" s="109" t="s">
        <v>166</v>
      </c>
      <c r="C59" s="109" t="s">
        <v>2</v>
      </c>
      <c r="D59" s="109" t="s">
        <v>2</v>
      </c>
      <c r="E59" s="1"/>
    </row>
    <row r="60" spans="1:5" ht="18.75" x14ac:dyDescent="0.3">
      <c r="A60" s="1"/>
      <c r="B60" s="109" t="s">
        <v>1121</v>
      </c>
      <c r="C60" s="109" t="s">
        <v>3</v>
      </c>
      <c r="D60" s="109" t="s">
        <v>3</v>
      </c>
      <c r="E60" s="1"/>
    </row>
    <row r="61" spans="1:5" ht="18.75" x14ac:dyDescent="0.3">
      <c r="A61" s="1"/>
      <c r="B61" s="109" t="s">
        <v>1145</v>
      </c>
      <c r="C61" s="109" t="s">
        <v>4</v>
      </c>
      <c r="D61" s="109" t="s">
        <v>4</v>
      </c>
      <c r="E61" s="1"/>
    </row>
    <row r="62" spans="1:5" ht="18.75" x14ac:dyDescent="0.3">
      <c r="A62" s="1"/>
      <c r="B62" s="109" t="s">
        <v>5</v>
      </c>
      <c r="C62" s="109" t="s">
        <v>5</v>
      </c>
      <c r="D62" s="109" t="s">
        <v>5</v>
      </c>
      <c r="E62" s="1"/>
    </row>
    <row r="63" spans="1:5" ht="18.75" x14ac:dyDescent="0.3">
      <c r="A63" s="1"/>
      <c r="B63" s="109" t="s">
        <v>1152</v>
      </c>
      <c r="C63" s="109" t="s">
        <v>17</v>
      </c>
      <c r="D63" s="109" t="s">
        <v>17</v>
      </c>
      <c r="E63" s="1"/>
    </row>
    <row r="64" spans="1:5" ht="18.75" x14ac:dyDescent="0.3">
      <c r="A64" s="1"/>
      <c r="B64" s="109" t="s">
        <v>251</v>
      </c>
      <c r="C64" s="109"/>
      <c r="D64" s="109"/>
      <c r="E64" s="1"/>
    </row>
    <row r="65" spans="1:5" ht="18.75" x14ac:dyDescent="0.3">
      <c r="A65" s="1"/>
      <c r="B65" s="109" t="s">
        <v>1141</v>
      </c>
      <c r="C65" s="109" t="s">
        <v>6</v>
      </c>
      <c r="D65" s="109" t="s">
        <v>6</v>
      </c>
      <c r="E65" s="1"/>
    </row>
    <row r="66" spans="1:5" ht="18.75" x14ac:dyDescent="0.3">
      <c r="A66" s="1"/>
      <c r="B66" s="109" t="s">
        <v>7</v>
      </c>
      <c r="C66" s="109" t="s">
        <v>7</v>
      </c>
      <c r="D66" s="109" t="s">
        <v>7</v>
      </c>
      <c r="E66" s="1"/>
    </row>
    <row r="67" spans="1:5" ht="18.75" x14ac:dyDescent="0.3">
      <c r="A67" s="1"/>
      <c r="B67" s="109" t="s">
        <v>1161</v>
      </c>
      <c r="C67" s="109" t="s">
        <v>9</v>
      </c>
      <c r="D67" s="109" t="s">
        <v>9</v>
      </c>
      <c r="E67" s="1"/>
    </row>
    <row r="68" spans="1:5" ht="18.75" x14ac:dyDescent="0.3">
      <c r="A68" s="1"/>
      <c r="B68" s="109" t="s">
        <v>1147</v>
      </c>
      <c r="C68" s="109" t="s">
        <v>10</v>
      </c>
      <c r="D68" s="109" t="s">
        <v>10</v>
      </c>
      <c r="E68" s="1"/>
    </row>
    <row r="69" spans="1:5" ht="18.75" x14ac:dyDescent="0.3">
      <c r="A69" s="1"/>
      <c r="B69" s="109" t="s">
        <v>1148</v>
      </c>
      <c r="C69" s="109" t="s">
        <v>11</v>
      </c>
      <c r="D69" s="109" t="s">
        <v>11</v>
      </c>
      <c r="E69" s="1"/>
    </row>
    <row r="70" spans="1:5" ht="18.75" x14ac:dyDescent="0.3">
      <c r="A70" s="1"/>
      <c r="B70" s="109" t="s">
        <v>12</v>
      </c>
      <c r="C70" s="109" t="s">
        <v>12</v>
      </c>
      <c r="D70" s="109" t="s">
        <v>12</v>
      </c>
      <c r="E70" s="1"/>
    </row>
    <row r="71" spans="1:5" ht="18.75" x14ac:dyDescent="0.3">
      <c r="A71" s="1"/>
      <c r="B71" s="109" t="s">
        <v>13</v>
      </c>
      <c r="C71" s="109" t="s">
        <v>13</v>
      </c>
      <c r="D71" s="109" t="s">
        <v>13</v>
      </c>
      <c r="E71" s="1"/>
    </row>
    <row r="72" spans="1:5" ht="18.75" x14ac:dyDescent="0.3">
      <c r="A72" s="1"/>
      <c r="B72" s="109" t="s">
        <v>1149</v>
      </c>
      <c r="C72" s="109" t="s">
        <v>14</v>
      </c>
      <c r="D72" s="109" t="s">
        <v>14</v>
      </c>
      <c r="E72" s="1"/>
    </row>
    <row r="73" spans="1:5" ht="18.75" x14ac:dyDescent="0.3">
      <c r="A73" s="1"/>
      <c r="B73" s="109" t="s">
        <v>15</v>
      </c>
      <c r="C73" s="109" t="s">
        <v>15</v>
      </c>
      <c r="D73" s="109" t="s">
        <v>15</v>
      </c>
      <c r="E73" s="1"/>
    </row>
    <row r="74" spans="1:5" ht="18.75" x14ac:dyDescent="0.3">
      <c r="A74" s="1"/>
      <c r="B74" s="109" t="s">
        <v>167</v>
      </c>
      <c r="C74" s="109"/>
      <c r="D74" s="109"/>
      <c r="E74" s="1"/>
    </row>
    <row r="75" spans="1:5" ht="18.75" x14ac:dyDescent="0.3">
      <c r="A75" s="1"/>
      <c r="B75" s="109" t="s">
        <v>168</v>
      </c>
      <c r="C75" s="109"/>
      <c r="D75" s="109"/>
      <c r="E75" s="1"/>
    </row>
    <row r="76" spans="1:5" ht="18.75" x14ac:dyDescent="0.3">
      <c r="A76" s="1"/>
      <c r="B76" s="109" t="s">
        <v>1151</v>
      </c>
      <c r="C76" s="109" t="s">
        <v>16</v>
      </c>
      <c r="D76" s="109" t="s">
        <v>16</v>
      </c>
      <c r="E76" s="1"/>
    </row>
    <row r="77" spans="1:5" ht="18.75" x14ac:dyDescent="0.3">
      <c r="A77" s="1"/>
      <c r="B77" s="115"/>
      <c r="C77" s="115"/>
      <c r="D77" s="115"/>
      <c r="E77" s="1"/>
    </row>
    <row r="78" spans="1:5" ht="18.75" x14ac:dyDescent="0.3">
      <c r="A78" s="1"/>
      <c r="B78" s="113" t="s">
        <v>1162</v>
      </c>
      <c r="C78" s="113"/>
      <c r="D78" s="113"/>
      <c r="E78" s="1"/>
    </row>
    <row r="79" spans="1:5" ht="15.75" x14ac:dyDescent="0.25">
      <c r="B79" s="109" t="s">
        <v>48</v>
      </c>
      <c r="C79" s="109"/>
      <c r="D79" s="109"/>
    </row>
    <row r="80" spans="1:5" ht="15.75" x14ac:dyDescent="0.25">
      <c r="B80" s="109" t="s">
        <v>784</v>
      </c>
      <c r="C80" s="109"/>
      <c r="D80" s="109"/>
    </row>
    <row r="81" spans="2:4" ht="15.75" x14ac:dyDescent="0.25">
      <c r="B81" s="109" t="s">
        <v>49</v>
      </c>
      <c r="C81" s="109"/>
      <c r="D81" s="109"/>
    </row>
  </sheetData>
  <mergeCells count="104">
    <mergeCell ref="B81:D81"/>
    <mergeCell ref="B80:D80"/>
    <mergeCell ref="B78:D78"/>
    <mergeCell ref="B79:D79"/>
    <mergeCell ref="B76:D76"/>
    <mergeCell ref="B77:D77"/>
    <mergeCell ref="B71:D71"/>
    <mergeCell ref="B40:D40"/>
    <mergeCell ref="B41:D41"/>
    <mergeCell ref="B61:D61"/>
    <mergeCell ref="B63:D63"/>
    <mergeCell ref="B62:D62"/>
    <mergeCell ref="B48:D48"/>
    <mergeCell ref="B49:D49"/>
    <mergeCell ref="B50:D50"/>
    <mergeCell ref="B51:D51"/>
    <mergeCell ref="B52:D52"/>
    <mergeCell ref="B53:D53"/>
    <mergeCell ref="B58:D58"/>
    <mergeCell ref="B59:D59"/>
    <mergeCell ref="B60:D60"/>
    <mergeCell ref="B45:D45"/>
    <mergeCell ref="B46:D46"/>
    <mergeCell ref="B47:D47"/>
    <mergeCell ref="B75:D75"/>
    <mergeCell ref="B69:D69"/>
    <mergeCell ref="B70:D70"/>
    <mergeCell ref="A10:E10"/>
    <mergeCell ref="B8:D8"/>
    <mergeCell ref="B9:D9"/>
    <mergeCell ref="B11:D11"/>
    <mergeCell ref="B7:D7"/>
    <mergeCell ref="B26:D26"/>
    <mergeCell ref="B28:D28"/>
    <mergeCell ref="B29:D29"/>
    <mergeCell ref="B27:D27"/>
    <mergeCell ref="B64:D64"/>
    <mergeCell ref="B65:D65"/>
    <mergeCell ref="B54:D54"/>
    <mergeCell ref="B55:D55"/>
    <mergeCell ref="B56:D56"/>
    <mergeCell ref="B37:D37"/>
    <mergeCell ref="B38:D38"/>
    <mergeCell ref="B23:D23"/>
    <mergeCell ref="B24:D24"/>
    <mergeCell ref="B25:D25"/>
    <mergeCell ref="B68:D68"/>
    <mergeCell ref="B35:D35"/>
    <mergeCell ref="H22:I22"/>
    <mergeCell ref="H23:I23"/>
    <mergeCell ref="H6:I6"/>
    <mergeCell ref="H7:I7"/>
    <mergeCell ref="B20:D20"/>
    <mergeCell ref="B21:D21"/>
    <mergeCell ref="B22:D22"/>
    <mergeCell ref="B13:D13"/>
    <mergeCell ref="B14:D14"/>
    <mergeCell ref="B15:D15"/>
    <mergeCell ref="B16:D16"/>
    <mergeCell ref="B17:D17"/>
    <mergeCell ref="H17:I17"/>
    <mergeCell ref="H18:I18"/>
    <mergeCell ref="H19:I19"/>
    <mergeCell ref="H20:I20"/>
    <mergeCell ref="H21:I21"/>
    <mergeCell ref="H8:I8"/>
    <mergeCell ref="H9:I9"/>
    <mergeCell ref="H14:I14"/>
    <mergeCell ref="B30:D30"/>
    <mergeCell ref="B31:D31"/>
    <mergeCell ref="B32:D32"/>
    <mergeCell ref="B36:D36"/>
    <mergeCell ref="B66:D66"/>
    <mergeCell ref="A1:E4"/>
    <mergeCell ref="B18:D18"/>
    <mergeCell ref="A12:E12"/>
    <mergeCell ref="B19:D19"/>
    <mergeCell ref="A6:E6"/>
    <mergeCell ref="A5:E5"/>
    <mergeCell ref="B72:D72"/>
    <mergeCell ref="B73:D73"/>
    <mergeCell ref="B74:D74"/>
    <mergeCell ref="B67:D67"/>
    <mergeCell ref="B42:D42"/>
    <mergeCell ref="B43:D43"/>
    <mergeCell ref="B44:D44"/>
    <mergeCell ref="B33:D33"/>
    <mergeCell ref="B34:D34"/>
    <mergeCell ref="B57:D57"/>
    <mergeCell ref="B39:D39"/>
    <mergeCell ref="M1:R1"/>
    <mergeCell ref="M2:R2"/>
    <mergeCell ref="M3:R3"/>
    <mergeCell ref="M4:R4"/>
    <mergeCell ref="M5:R5"/>
    <mergeCell ref="H5:I5"/>
    <mergeCell ref="H15:I15"/>
    <mergeCell ref="H16:I16"/>
    <mergeCell ref="F1:K2"/>
    <mergeCell ref="F3:K4"/>
    <mergeCell ref="H10:I10"/>
    <mergeCell ref="H11:I11"/>
    <mergeCell ref="H12:I12"/>
    <mergeCell ref="H13:I13"/>
  </mergeCells>
  <hyperlinks>
    <hyperlink ref="B7:D7" location="арматура!R1C1" display="Арматура" xr:uid="{00000000-0004-0000-0000-000000000000}"/>
    <hyperlink ref="B8:D8" location="'Дріт в''язальний'!A1" display="Дріт в'язальний" xr:uid="{00000000-0004-0000-0000-000001000000}"/>
    <hyperlink ref="B9:D9" location="'Дріт ВР'!A1" display="Дріт ВР" xr:uid="{00000000-0004-0000-0000-000002000000}"/>
    <hyperlink ref="B11:D11" location="Двотавр!A1" display="Двотавр  " xr:uid="{00000000-0004-0000-0000-000003000000}"/>
    <hyperlink ref="B13:D13" location="Квадрат!A1" display="Квадрат сталевий" xr:uid="{00000000-0004-0000-0000-000004000000}"/>
    <hyperlink ref="B15:D15" location="Круг!A1" display="Круг сталевий" xr:uid="{00000000-0004-0000-0000-000005000000}"/>
    <hyperlink ref="B19:D19" location="лист!R1C1" display="Листы:" xr:uid="{00000000-0004-0000-0000-000006000000}"/>
    <hyperlink ref="B20:D20" location="Лист!A1" display="Лист сталевий" xr:uid="{00000000-0004-0000-0000-000007000000}"/>
    <hyperlink ref="B21:D21" location="'Лист рифлений'!A1" display="Лист рифлений" xr:uid="{00000000-0004-0000-0000-000008000000}"/>
    <hyperlink ref="B22:D22" location="'Лист ПВЛ'!A1" display="Лист ПВЛ" xr:uid="{00000000-0004-0000-0000-000009000000}"/>
    <hyperlink ref="B23:D23" location="'Лист оцинкований'!A1" display="Лист оцинкований" xr:uid="{00000000-0004-0000-0000-00000A000000}"/>
    <hyperlink ref="B24:D24" location="'Лист нержавіючий'!A1" display="Лист нержавіючий" xr:uid="{00000000-0004-0000-0000-00000B000000}"/>
    <hyperlink ref="B28:D28" location="Профнасил!A1" display="Профнастил" xr:uid="{00000000-0004-0000-0000-00000C000000}"/>
    <hyperlink ref="B29:D29" location="'Преміум профнастил'!A1" display="Преміум профнастил" xr:uid="{00000000-0004-0000-0000-00000D000000}"/>
    <hyperlink ref="B30:D30" location="' Металочерепиця'!A1" display="Металочерепиця" xr:uid="{00000000-0004-0000-0000-00000E000000}"/>
    <hyperlink ref="B31:D31" location="'Преміум металочерепиця'!A1" display="Преміум металочерепиця" xr:uid="{00000000-0004-0000-0000-00000F000000}"/>
    <hyperlink ref="B32:D32" location="метизы!R1C1" display="Метизы" xr:uid="{00000000-0004-0000-0000-000010000000}"/>
    <hyperlink ref="B33:D33" location="'Водосточна система'!A1" display="Водостічна система" xr:uid="{00000000-0004-0000-0000-000011000000}"/>
    <hyperlink ref="B34:D34" location="планки!R1C1" display="Планки" xr:uid="{00000000-0004-0000-0000-000012000000}"/>
    <hyperlink ref="B35:D35" location="'Утеплювач, ізоляція'!A1" display="Утеплювач, ізоляція" xr:uid="{00000000-0004-0000-0000-000013000000}"/>
    <hyperlink ref="B38:D38" location="'Фальцева покрівля'!A1" display="Фальцева покрівля" xr:uid="{00000000-0004-0000-0000-000014000000}"/>
    <hyperlink ref="B40:D40" location="'сетка сварная в картах'!R1C1" display="Сетка:" xr:uid="{00000000-0004-0000-0000-000015000000}"/>
    <hyperlink ref="B41:D41" location="'Сітка зварна в картах'!A1" display="Сітка зварна в картах" xr:uid="{00000000-0004-0000-0000-000016000000}"/>
    <hyperlink ref="B42:D42" location="'Сітка зварна в рулоні'!A1" display="Сітка зварна в рулоне" xr:uid="{00000000-0004-0000-0000-000017000000}"/>
    <hyperlink ref="B43:D43" location="'Сітка рабиця'!A1" display="Сітка рабиця" xr:uid="{00000000-0004-0000-0000-000018000000}"/>
    <hyperlink ref="B45:D45" location="'труба профильная'!R1C1" display="Труба:" xr:uid="{00000000-0004-0000-0000-000019000000}"/>
    <hyperlink ref="B46:D46" location="'Труба профільна'!A1" display="Труба профільна" xr:uid="{00000000-0004-0000-0000-00001A000000}"/>
    <hyperlink ref="B47:D47" location="'Труба ел.зв.'!A1" display="Труба електрозварна" xr:uid="{00000000-0004-0000-0000-00001B000000}"/>
    <hyperlink ref="B48:D48" location="'труба вгп'!R1C1" display="Трубв ВГП ДУ" xr:uid="{00000000-0004-0000-0000-00001C000000}"/>
    <hyperlink ref="B50:D50" location="'Труба оцинк.'!A1" display="Труба оцинкована" xr:uid="{00000000-0004-0000-0000-00001D000000}"/>
    <hyperlink ref="B51:D51" location="'Труба нержавіюча'!A1" display="Труба нержавіюча" xr:uid="{00000000-0004-0000-0000-00001E000000}"/>
    <hyperlink ref="B57:D57" location="шпилька.гайка.шайба!R1C1" display="Комплектующие" xr:uid="{00000000-0004-0000-0000-00001F000000}"/>
    <hyperlink ref="B60:D60" location="Цвяхи!A1" display="Цвяхи" xr:uid="{00000000-0004-0000-0000-000020000000}"/>
    <hyperlink ref="B61:D61" location="'Гіпсокартон та профіль'!A1" display=" Гіпсокартон та профіль" xr:uid="{00000000-0004-0000-0000-000021000000}"/>
    <hyperlink ref="B62:D62" location="диск!R1C1" display="Диск" xr:uid="{00000000-0004-0000-0000-000022000000}"/>
    <hyperlink ref="B65:D65" location="Лакофарбові!A1" display="Лакофарбові" xr:uid="{00000000-0004-0000-0000-000023000000}"/>
    <hyperlink ref="B66:D66" location="лопата!R1C1" display="Лопата" xr:uid="{00000000-0004-0000-0000-000024000000}"/>
    <hyperlink ref="B67:D67" location="Згони!A1" display="Згони" xr:uid="{00000000-0004-0000-0000-000025000000}"/>
    <hyperlink ref="B68:D68" location="Трійники!A1" display=" Трійники" xr:uid="{00000000-0004-0000-0000-000026000000}"/>
    <hyperlink ref="B69:D69" location="Різьба!A1" display="Різьба" xr:uid="{00000000-0004-0000-0000-000027000000}"/>
    <hyperlink ref="B70:D70" location="муфта!R1C1" display="Муфта" xr:uid="{00000000-0004-0000-0000-000028000000}"/>
    <hyperlink ref="B71:D71" location="контргайка!R1C1" display="Контргайка" xr:uid="{00000000-0004-0000-0000-000029000000}"/>
    <hyperlink ref="B72:D72" location="Фланець!A1" display="Фланець" xr:uid="{00000000-0004-0000-0000-00002A000000}"/>
    <hyperlink ref="B73:D73" location="цемент!R1C1" display="Цемент" xr:uid="{00000000-0004-0000-0000-00002B000000}"/>
    <hyperlink ref="B76:D76" location="'Щітка по металу'!A1" display="Щітка по металу" xr:uid="{00000000-0004-0000-0000-00002C000000}"/>
    <hyperlink ref="B78:D78" location="доставка!R1C1" display="Услуги" xr:uid="{00000000-0004-0000-0000-00002D000000}"/>
    <hyperlink ref="B79:D79" location="доставка!R1C1" display="Доставка" xr:uid="{00000000-0004-0000-0000-00002E000000}"/>
    <hyperlink ref="B80:D80" location="Гільйотина!A1" display="Гільйотина" xr:uid="{00000000-0004-0000-0000-00002F000000}"/>
    <hyperlink ref="B81:D81" location="плазма!R1C1" display="Плазма" xr:uid="{00000000-0004-0000-0000-000030000000}"/>
    <hyperlink ref="B53:D53" location="швеллер!R1C1" display="Швеллер" xr:uid="{00000000-0004-0000-0000-000031000000}"/>
    <hyperlink ref="B54:D54" location="'Швелер катаный'!A1" display="Швелер катаний" xr:uid="{00000000-0004-0000-0000-000032000000}"/>
    <hyperlink ref="B55:D55" location="'Швелер гнутий'!A1" display="Швелер гнутий" xr:uid="{00000000-0004-0000-0000-000033000000}"/>
    <hyperlink ref="B49:D49" location="'Труба безшов.'!A1" display="Турба безшовна" xr:uid="{00000000-0004-0000-0000-000034000000}"/>
    <hyperlink ref="B59:D59" location="гайка!R1C1" display="Гайка" xr:uid="{00000000-0004-0000-0000-000035000000}"/>
    <hyperlink ref="B74:D74" location="шайба!R1C1" display="Шайба" xr:uid="{00000000-0004-0000-0000-000036000000}"/>
    <hyperlink ref="B75:D75" location="шпилька!R1C1" display="Шпилька" xr:uid="{00000000-0004-0000-0000-000037000000}"/>
    <hyperlink ref="B26:D26" location="Смуга!A1" display="Смуга" xr:uid="{00000000-0004-0000-0000-000038000000}"/>
    <hyperlink ref="B64:D64" location="заглушка!A1" display="Заглушка" xr:uid="{00000000-0004-0000-0000-000039000000}"/>
    <hyperlink ref="B58:D58" location="Відводи!A1" display="Відводи" xr:uid="{00000000-0004-0000-0000-00003A000000}"/>
    <hyperlink ref="B63:D63" location="Електроди!A1" display="Електроди" xr:uid="{00000000-0004-0000-0000-00003B000000}"/>
    <hyperlink ref="B17:D17" location="Кутник!A1" display="Кутник" xr:uid="{00000000-0004-0000-0000-00003C000000}"/>
    <hyperlink ref="B36:D36" location="Штакетник!A1" display="Штахетник" xr:uid="{00000000-0004-0000-0000-00003D000000}"/>
    <hyperlink ref="B37:D37" location="'Штакетник Преміум'!A1" display="Штахетник преміум" xr:uid="{00000000-0004-0000-0000-00003E00000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81"/>
  <sheetViews>
    <sheetView workbookViewId="0">
      <pane ySplit="5" topLeftCell="A6" activePane="bottomLeft" state="frozen"/>
      <selection pane="bottomLeft" activeCell="B7" sqref="B7:D7"/>
    </sheetView>
  </sheetViews>
  <sheetFormatPr defaultRowHeight="15" x14ac:dyDescent="0.25"/>
  <cols>
    <col min="1" max="1" width="1.28515625" customWidth="1"/>
    <col min="5" max="5" width="1.28515625" customWidth="1"/>
    <col min="6" max="6" width="35.5703125" customWidth="1"/>
    <col min="11" max="11" width="16.5703125" customWidth="1"/>
  </cols>
  <sheetData>
    <row r="1" spans="1:20" x14ac:dyDescent="0.25">
      <c r="A1" s="114"/>
      <c r="B1" s="114"/>
      <c r="C1" s="114"/>
      <c r="D1" s="114"/>
      <c r="E1" s="114"/>
      <c r="F1" s="143" t="s">
        <v>289</v>
      </c>
      <c r="G1" s="144"/>
      <c r="H1" s="144"/>
      <c r="I1" s="144"/>
      <c r="J1" s="144"/>
      <c r="K1" s="144"/>
      <c r="L1" s="144"/>
      <c r="M1" s="145"/>
      <c r="N1" s="2" t="s">
        <v>517</v>
      </c>
      <c r="O1" s="101" t="s">
        <v>519</v>
      </c>
      <c r="P1" s="101"/>
      <c r="Q1" s="101"/>
      <c r="R1" s="101"/>
      <c r="S1" s="101"/>
      <c r="T1" s="101"/>
    </row>
    <row r="2" spans="1:20" x14ac:dyDescent="0.25">
      <c r="A2" s="114"/>
      <c r="B2" s="114"/>
      <c r="C2" s="114"/>
      <c r="D2" s="114"/>
      <c r="E2" s="114"/>
      <c r="F2" s="146"/>
      <c r="G2" s="147"/>
      <c r="H2" s="147"/>
      <c r="I2" s="147"/>
      <c r="J2" s="147"/>
      <c r="K2" s="147"/>
      <c r="L2" s="147"/>
      <c r="M2" s="148"/>
      <c r="N2" s="2" t="s">
        <v>521</v>
      </c>
      <c r="O2" s="101" t="s">
        <v>1476</v>
      </c>
      <c r="P2" s="101"/>
      <c r="Q2" s="101"/>
      <c r="R2" s="101"/>
      <c r="S2" s="101"/>
      <c r="T2" s="101"/>
    </row>
    <row r="3" spans="1:20" x14ac:dyDescent="0.25">
      <c r="A3" s="114"/>
      <c r="B3" s="114"/>
      <c r="C3" s="114"/>
      <c r="D3" s="114"/>
      <c r="E3" s="114"/>
      <c r="F3" s="149" t="s">
        <v>411</v>
      </c>
      <c r="G3" s="150"/>
      <c r="H3" s="150"/>
      <c r="I3" s="150"/>
      <c r="J3" s="150"/>
      <c r="K3" s="150"/>
      <c r="L3" s="150"/>
      <c r="M3" s="151"/>
      <c r="N3" s="2" t="s">
        <v>44</v>
      </c>
      <c r="O3" s="101" t="s">
        <v>47</v>
      </c>
      <c r="P3" s="101"/>
      <c r="Q3" s="101"/>
      <c r="R3" s="101"/>
      <c r="S3" s="101"/>
      <c r="T3" s="101"/>
    </row>
    <row r="4" spans="1:20" x14ac:dyDescent="0.25">
      <c r="A4" s="114"/>
      <c r="B4" s="114"/>
      <c r="C4" s="114"/>
      <c r="D4" s="114"/>
      <c r="E4" s="114"/>
      <c r="F4" s="152"/>
      <c r="G4" s="153"/>
      <c r="H4" s="153"/>
      <c r="I4" s="153"/>
      <c r="J4" s="153"/>
      <c r="K4" s="153"/>
      <c r="L4" s="153"/>
      <c r="M4" s="154"/>
      <c r="N4" s="2" t="s">
        <v>45</v>
      </c>
      <c r="O4" s="101" t="s">
        <v>520</v>
      </c>
      <c r="P4" s="101"/>
      <c r="Q4" s="101"/>
      <c r="R4" s="101"/>
      <c r="S4" s="101"/>
      <c r="T4" s="101"/>
    </row>
    <row r="5" spans="1:20" ht="18.75" x14ac:dyDescent="0.3">
      <c r="A5" s="113" t="s">
        <v>288</v>
      </c>
      <c r="B5" s="113"/>
      <c r="C5" s="113"/>
      <c r="D5" s="113"/>
      <c r="E5" s="113"/>
      <c r="F5" s="5" t="s">
        <v>493</v>
      </c>
      <c r="G5" s="5" t="s">
        <v>534</v>
      </c>
      <c r="H5" s="5" t="s">
        <v>53</v>
      </c>
      <c r="I5" s="102" t="s">
        <v>501</v>
      </c>
      <c r="J5" s="103"/>
      <c r="K5" s="20" t="s">
        <v>502</v>
      </c>
      <c r="L5" s="102" t="s">
        <v>496</v>
      </c>
      <c r="M5" s="103"/>
      <c r="N5" s="2" t="s">
        <v>46</v>
      </c>
      <c r="O5" s="101" t="s">
        <v>51</v>
      </c>
      <c r="P5" s="101"/>
      <c r="Q5" s="101"/>
      <c r="R5" s="101"/>
      <c r="S5" s="101"/>
      <c r="T5" s="101"/>
    </row>
    <row r="6" spans="1:20" ht="18.75" x14ac:dyDescent="0.3">
      <c r="A6" s="115"/>
      <c r="B6" s="115"/>
      <c r="C6" s="115"/>
      <c r="D6" s="115"/>
      <c r="E6" s="115"/>
      <c r="F6" s="43" t="s">
        <v>1357</v>
      </c>
      <c r="G6" s="9">
        <v>2</v>
      </c>
      <c r="H6" s="18">
        <v>2.16</v>
      </c>
      <c r="I6" s="129" t="s">
        <v>50</v>
      </c>
      <c r="J6" s="130"/>
      <c r="K6" s="42" t="s">
        <v>50</v>
      </c>
      <c r="L6" s="158" t="s">
        <v>50</v>
      </c>
      <c r="M6" s="158" t="s">
        <v>50</v>
      </c>
    </row>
    <row r="7" spans="1:20" ht="18.75" x14ac:dyDescent="0.3">
      <c r="A7" s="1"/>
      <c r="B7" s="113" t="s">
        <v>0</v>
      </c>
      <c r="C7" s="113"/>
      <c r="D7" s="113"/>
      <c r="E7" s="1"/>
      <c r="F7" s="43" t="s">
        <v>57</v>
      </c>
      <c r="G7" s="9">
        <v>2</v>
      </c>
      <c r="H7" s="18">
        <v>3.2</v>
      </c>
      <c r="I7" s="129">
        <f t="shared" ref="I7" si="0">K7/G7</f>
        <v>212.5</v>
      </c>
      <c r="J7" s="130"/>
      <c r="K7" s="42">
        <v>425</v>
      </c>
      <c r="L7" s="158">
        <f t="shared" ref="L7" si="1">K7/G7/H7*1000</f>
        <v>66406.25</v>
      </c>
      <c r="M7" s="158"/>
    </row>
    <row r="8" spans="1:20" ht="18.75" x14ac:dyDescent="0.3">
      <c r="A8" s="1"/>
      <c r="B8" s="109" t="s">
        <v>492</v>
      </c>
      <c r="C8" s="109"/>
      <c r="D8" s="109"/>
      <c r="E8" s="1"/>
      <c r="F8" s="43" t="s">
        <v>58</v>
      </c>
      <c r="G8" s="9">
        <v>2</v>
      </c>
      <c r="H8" s="18">
        <v>3.6</v>
      </c>
      <c r="I8" s="129">
        <f t="shared" ref="I8" si="2">K8/G8</f>
        <v>228.5</v>
      </c>
      <c r="J8" s="130"/>
      <c r="K8" s="42">
        <v>457</v>
      </c>
      <c r="L8" s="158">
        <f t="shared" ref="L8:L9" si="3">K8/G8/H8*1000</f>
        <v>63472.222222222219</v>
      </c>
      <c r="M8" s="158"/>
    </row>
    <row r="9" spans="1:20" ht="18.75" x14ac:dyDescent="0.3">
      <c r="A9" s="1"/>
      <c r="B9" s="109" t="s">
        <v>488</v>
      </c>
      <c r="C9" s="109"/>
      <c r="D9" s="109"/>
      <c r="E9" s="1"/>
      <c r="F9" s="43" t="s">
        <v>59</v>
      </c>
      <c r="G9" s="9">
        <v>2</v>
      </c>
      <c r="H9" s="18">
        <v>4</v>
      </c>
      <c r="I9" s="129">
        <f>K9/G9</f>
        <v>240</v>
      </c>
      <c r="J9" s="130"/>
      <c r="K9" s="42">
        <v>480</v>
      </c>
      <c r="L9" s="158">
        <f t="shared" si="3"/>
        <v>60000</v>
      </c>
      <c r="M9" s="158"/>
    </row>
    <row r="10" spans="1:20" ht="18.75" x14ac:dyDescent="0.3">
      <c r="A10" s="115"/>
      <c r="B10" s="115"/>
      <c r="C10" s="115"/>
      <c r="D10" s="115"/>
      <c r="E10" s="115"/>
      <c r="F10" s="43" t="s">
        <v>60</v>
      </c>
      <c r="G10" s="9">
        <v>2</v>
      </c>
      <c r="H10" s="18">
        <v>4.4000000000000004</v>
      </c>
      <c r="I10" s="129">
        <f t="shared" ref="I10:I11" si="4">K10/G10</f>
        <v>332.5</v>
      </c>
      <c r="J10" s="130"/>
      <c r="K10" s="42">
        <v>665</v>
      </c>
      <c r="L10" s="158">
        <f t="shared" ref="L10:L11" si="5">K10/G10/H10*1000</f>
        <v>75568.181818181809</v>
      </c>
      <c r="M10" s="158"/>
    </row>
    <row r="11" spans="1:20" ht="18.75" x14ac:dyDescent="0.3">
      <c r="A11" s="1"/>
      <c r="B11" s="113" t="s">
        <v>533</v>
      </c>
      <c r="C11" s="113"/>
      <c r="D11" s="113"/>
      <c r="E11" s="1"/>
      <c r="F11" s="43" t="s">
        <v>1638</v>
      </c>
      <c r="G11" s="9">
        <v>2</v>
      </c>
      <c r="H11" s="18">
        <v>5.0999999999999996</v>
      </c>
      <c r="I11" s="129">
        <f t="shared" si="4"/>
        <v>343</v>
      </c>
      <c r="J11" s="130"/>
      <c r="K11" s="42">
        <v>686</v>
      </c>
      <c r="L11" s="158">
        <f t="shared" si="5"/>
        <v>67254.901960784322</v>
      </c>
      <c r="M11" s="158"/>
    </row>
    <row r="12" spans="1:20" ht="18.75" x14ac:dyDescent="0.3">
      <c r="A12" s="115"/>
      <c r="B12" s="115"/>
      <c r="C12" s="115"/>
      <c r="D12" s="115"/>
      <c r="E12" s="115"/>
      <c r="F12" s="43" t="s">
        <v>61</v>
      </c>
      <c r="G12" s="9">
        <v>2</v>
      </c>
      <c r="H12" s="18">
        <v>5.6</v>
      </c>
      <c r="I12" s="129">
        <f t="shared" ref="I12" si="6">K12/G12</f>
        <v>363.5</v>
      </c>
      <c r="J12" s="130"/>
      <c r="K12" s="42">
        <v>727</v>
      </c>
      <c r="L12" s="129">
        <f t="shared" ref="L12" si="7">K12/G12/H12*1000</f>
        <v>64910.71428571429</v>
      </c>
      <c r="M12" s="130"/>
    </row>
    <row r="13" spans="1:20" ht="18.75" x14ac:dyDescent="0.3">
      <c r="A13" s="1"/>
      <c r="B13" s="113" t="s">
        <v>290</v>
      </c>
      <c r="C13" s="113"/>
      <c r="D13" s="113"/>
      <c r="E13" s="1"/>
      <c r="F13" s="43" t="s">
        <v>62</v>
      </c>
      <c r="G13" s="9">
        <v>2</v>
      </c>
      <c r="H13" s="18">
        <v>6.4</v>
      </c>
      <c r="I13" s="129" t="s">
        <v>50</v>
      </c>
      <c r="J13" s="130"/>
      <c r="K13" s="42" t="s">
        <v>50</v>
      </c>
      <c r="L13" s="129" t="s">
        <v>50</v>
      </c>
      <c r="M13" s="130"/>
    </row>
    <row r="14" spans="1:20" ht="18.75" x14ac:dyDescent="0.3">
      <c r="A14" s="1"/>
      <c r="B14" s="110"/>
      <c r="C14" s="111"/>
      <c r="D14" s="112"/>
      <c r="E14" s="1"/>
      <c r="F14" s="43" t="s">
        <v>63</v>
      </c>
      <c r="G14" s="9">
        <v>2</v>
      </c>
      <c r="H14" s="18">
        <v>8</v>
      </c>
      <c r="I14" s="129">
        <f t="shared" ref="I14:I16" si="8">K14/G14</f>
        <v>484.5</v>
      </c>
      <c r="J14" s="130"/>
      <c r="K14" s="42">
        <v>969</v>
      </c>
      <c r="L14" s="129">
        <f t="shared" ref="L14:L16" si="9">K14/G14/H14*1000</f>
        <v>60562.5</v>
      </c>
      <c r="M14" s="130"/>
    </row>
    <row r="15" spans="1:20" ht="18.75" x14ac:dyDescent="0.3">
      <c r="A15" s="1"/>
      <c r="B15" s="113" t="s">
        <v>300</v>
      </c>
      <c r="C15" s="113"/>
      <c r="D15" s="113"/>
      <c r="E15" s="1"/>
      <c r="F15" s="43" t="s">
        <v>1358</v>
      </c>
      <c r="G15" s="9">
        <v>3.125</v>
      </c>
      <c r="H15" s="18">
        <v>7.68</v>
      </c>
      <c r="I15" s="129">
        <f t="shared" si="8"/>
        <v>677.12</v>
      </c>
      <c r="J15" s="130"/>
      <c r="K15" s="42">
        <v>2116</v>
      </c>
      <c r="L15" s="129">
        <f t="shared" si="9"/>
        <v>88166.666666666672</v>
      </c>
      <c r="M15" s="130"/>
    </row>
    <row r="16" spans="1:20" ht="18.75" x14ac:dyDescent="0.3">
      <c r="A16" s="1"/>
      <c r="B16" s="110"/>
      <c r="C16" s="111"/>
      <c r="D16" s="112"/>
      <c r="E16" s="1"/>
      <c r="F16" s="43" t="s">
        <v>1359</v>
      </c>
      <c r="G16" s="9">
        <v>3.125</v>
      </c>
      <c r="H16" s="18">
        <v>16</v>
      </c>
      <c r="I16" s="129">
        <f t="shared" si="8"/>
        <v>886.4</v>
      </c>
      <c r="J16" s="130"/>
      <c r="K16" s="42">
        <v>2770</v>
      </c>
      <c r="L16" s="129">
        <f t="shared" si="9"/>
        <v>55400</v>
      </c>
      <c r="M16" s="130"/>
    </row>
    <row r="17" spans="1:13" ht="18.75" x14ac:dyDescent="0.3">
      <c r="A17" s="1"/>
      <c r="B17" s="113" t="s">
        <v>430</v>
      </c>
      <c r="C17" s="113" t="s">
        <v>26</v>
      </c>
      <c r="D17" s="113" t="s">
        <v>26</v>
      </c>
      <c r="E17" s="1"/>
      <c r="F17" s="43" t="s">
        <v>1360</v>
      </c>
      <c r="G17" s="9">
        <v>3.125</v>
      </c>
      <c r="H17" s="18"/>
      <c r="I17" s="129" t="s">
        <v>50</v>
      </c>
      <c r="J17" s="130"/>
      <c r="K17" s="42" t="s">
        <v>50</v>
      </c>
      <c r="L17" s="129" t="s">
        <v>50</v>
      </c>
      <c r="M17" s="130" t="s">
        <v>50</v>
      </c>
    </row>
    <row r="18" spans="1:13" ht="18.75" x14ac:dyDescent="0.3">
      <c r="A18" s="1"/>
      <c r="B18" s="110"/>
      <c r="C18" s="111"/>
      <c r="D18" s="112"/>
      <c r="E18" s="1"/>
    </row>
    <row r="19" spans="1:13" ht="18.75" x14ac:dyDescent="0.3">
      <c r="A19" s="1"/>
      <c r="B19" s="113" t="s">
        <v>412</v>
      </c>
      <c r="C19" s="113"/>
      <c r="D19" s="113"/>
      <c r="E19" s="1"/>
    </row>
    <row r="20" spans="1:13" ht="18.75" x14ac:dyDescent="0.3">
      <c r="A20" s="1"/>
      <c r="B20" s="109" t="s">
        <v>301</v>
      </c>
      <c r="C20" s="109"/>
      <c r="D20" s="109"/>
      <c r="E20" s="1"/>
    </row>
    <row r="21" spans="1:13" ht="18.75" x14ac:dyDescent="0.3">
      <c r="A21" s="1"/>
      <c r="B21" s="109" t="s">
        <v>410</v>
      </c>
      <c r="C21" s="109"/>
      <c r="D21" s="109"/>
      <c r="E21" s="1"/>
    </row>
    <row r="22" spans="1:13" ht="18.75" x14ac:dyDescent="0.3">
      <c r="A22" s="1"/>
      <c r="B22" s="109" t="s">
        <v>28</v>
      </c>
      <c r="C22" s="109"/>
      <c r="D22" s="109"/>
      <c r="E22" s="1"/>
    </row>
    <row r="23" spans="1:13" ht="18.75" x14ac:dyDescent="0.3">
      <c r="A23" s="1"/>
      <c r="B23" s="109" t="s">
        <v>411</v>
      </c>
      <c r="C23" s="109"/>
      <c r="D23" s="109"/>
      <c r="E23" s="1"/>
    </row>
    <row r="24" spans="1:13" ht="18.75" x14ac:dyDescent="0.3">
      <c r="A24" s="1"/>
      <c r="B24" s="109" t="s">
        <v>413</v>
      </c>
      <c r="C24" s="109"/>
      <c r="D24" s="109"/>
      <c r="E24" s="1"/>
    </row>
    <row r="25" spans="1:13" ht="18.75" x14ac:dyDescent="0.3">
      <c r="A25" s="1"/>
      <c r="B25" s="110"/>
      <c r="C25" s="111"/>
      <c r="D25" s="112"/>
      <c r="E25" s="1"/>
    </row>
    <row r="26" spans="1:13" ht="18.75" x14ac:dyDescent="0.3">
      <c r="A26" s="1"/>
      <c r="B26" s="113" t="s">
        <v>429</v>
      </c>
      <c r="C26" s="113"/>
      <c r="D26" s="113"/>
      <c r="E26" s="1"/>
    </row>
    <row r="27" spans="1:13" ht="18.75" x14ac:dyDescent="0.3">
      <c r="A27" s="1"/>
      <c r="B27" s="110"/>
      <c r="C27" s="111"/>
      <c r="D27" s="112"/>
      <c r="E27" s="1"/>
    </row>
    <row r="28" spans="1:13" ht="18.75" x14ac:dyDescent="0.3">
      <c r="A28" s="1"/>
      <c r="B28" s="113" t="s">
        <v>18</v>
      </c>
      <c r="C28" s="113"/>
      <c r="D28" s="113"/>
      <c r="E28" s="1"/>
    </row>
    <row r="29" spans="1:13" ht="18.75" x14ac:dyDescent="0.3">
      <c r="A29" s="1"/>
      <c r="B29" s="109" t="s">
        <v>885</v>
      </c>
      <c r="C29" s="109"/>
      <c r="D29" s="109"/>
      <c r="E29" s="1"/>
    </row>
    <row r="30" spans="1:13" ht="18.75" x14ac:dyDescent="0.3">
      <c r="A30" s="1"/>
      <c r="B30" s="113" t="s">
        <v>889</v>
      </c>
      <c r="C30" s="113"/>
      <c r="D30" s="113"/>
      <c r="E30" s="1"/>
    </row>
    <row r="31" spans="1:13" ht="18.75" x14ac:dyDescent="0.3">
      <c r="A31" s="1"/>
      <c r="B31" s="109" t="s">
        <v>893</v>
      </c>
      <c r="C31" s="109"/>
      <c r="D31" s="109"/>
      <c r="E31" s="1"/>
    </row>
    <row r="32" spans="1:13" ht="18.75" x14ac:dyDescent="0.3">
      <c r="A32" s="1"/>
      <c r="B32" s="109" t="s">
        <v>1631</v>
      </c>
      <c r="C32" s="109"/>
      <c r="D32" s="109"/>
      <c r="E32" s="1"/>
    </row>
    <row r="33" spans="1:5" ht="18.75" x14ac:dyDescent="0.3">
      <c r="A33" s="1"/>
      <c r="B33" s="109" t="s">
        <v>1144</v>
      </c>
      <c r="C33" s="109"/>
      <c r="D33" s="109"/>
      <c r="E33" s="1"/>
    </row>
    <row r="34" spans="1:5" ht="18.75" x14ac:dyDescent="0.3">
      <c r="A34" s="1"/>
      <c r="B34" s="109" t="s">
        <v>19</v>
      </c>
      <c r="C34" s="109"/>
      <c r="D34" s="109"/>
      <c r="E34" s="1"/>
    </row>
    <row r="35" spans="1:5" ht="18.75" x14ac:dyDescent="0.3">
      <c r="A35" s="1"/>
      <c r="B35" s="109" t="s">
        <v>904</v>
      </c>
      <c r="C35" s="109"/>
      <c r="D35" s="109"/>
      <c r="E35" s="1"/>
    </row>
    <row r="36" spans="1:5" ht="18.75" x14ac:dyDescent="0.3">
      <c r="A36" s="1"/>
      <c r="B36" s="113" t="s">
        <v>1474</v>
      </c>
      <c r="C36" s="113"/>
      <c r="D36" s="113"/>
      <c r="E36" s="1"/>
    </row>
    <row r="37" spans="1:5" ht="18.75" x14ac:dyDescent="0.3">
      <c r="A37" s="1"/>
      <c r="B37" s="109" t="s">
        <v>1475</v>
      </c>
      <c r="C37" s="109"/>
      <c r="D37" s="109"/>
      <c r="E37" s="1"/>
    </row>
    <row r="38" spans="1:5" ht="18.75" x14ac:dyDescent="0.3">
      <c r="A38" s="1"/>
      <c r="B38" s="113" t="s">
        <v>785</v>
      </c>
      <c r="C38" s="113"/>
      <c r="D38" s="113"/>
      <c r="E38" s="1"/>
    </row>
    <row r="39" spans="1:5" ht="18.75" x14ac:dyDescent="0.3">
      <c r="A39" s="1"/>
      <c r="B39" s="110"/>
      <c r="C39" s="111"/>
      <c r="D39" s="112"/>
      <c r="E39" s="1"/>
    </row>
    <row r="40" spans="1:5" ht="18.75" x14ac:dyDescent="0.3">
      <c r="A40" s="1"/>
      <c r="B40" s="113" t="s">
        <v>1143</v>
      </c>
      <c r="C40" s="113"/>
      <c r="D40" s="113"/>
      <c r="E40" s="1"/>
    </row>
    <row r="41" spans="1:5" ht="18.75" x14ac:dyDescent="0.3">
      <c r="A41" s="1"/>
      <c r="B41" s="109" t="s">
        <v>905</v>
      </c>
      <c r="C41" s="109"/>
      <c r="D41" s="109"/>
      <c r="E41" s="1"/>
    </row>
    <row r="42" spans="1:5" ht="18.75" x14ac:dyDescent="0.3">
      <c r="A42" s="1"/>
      <c r="B42" s="109" t="s">
        <v>906</v>
      </c>
      <c r="C42" s="109"/>
      <c r="D42" s="109"/>
      <c r="E42" s="1"/>
    </row>
    <row r="43" spans="1:5" ht="18.75" x14ac:dyDescent="0.3">
      <c r="A43" s="1"/>
      <c r="B43" s="109" t="s">
        <v>927</v>
      </c>
      <c r="C43" s="109"/>
      <c r="D43" s="109"/>
      <c r="E43" s="1"/>
    </row>
    <row r="44" spans="1:5" ht="18.75" x14ac:dyDescent="0.3">
      <c r="A44" s="1"/>
      <c r="B44" s="110"/>
      <c r="C44" s="111"/>
      <c r="D44" s="112"/>
      <c r="E44" s="1"/>
    </row>
    <row r="45" spans="1:5" ht="18.75" x14ac:dyDescent="0.3">
      <c r="A45" s="1"/>
      <c r="B45" s="113" t="s">
        <v>29</v>
      </c>
      <c r="C45" s="113"/>
      <c r="D45" s="113"/>
      <c r="E45" s="1"/>
    </row>
    <row r="46" spans="1:5" ht="18.75" x14ac:dyDescent="0.3">
      <c r="A46" s="1"/>
      <c r="B46" s="109" t="s">
        <v>535</v>
      </c>
      <c r="C46" s="109" t="s">
        <v>20</v>
      </c>
      <c r="D46" s="109" t="s">
        <v>20</v>
      </c>
      <c r="E46" s="1"/>
    </row>
    <row r="47" spans="1:5" ht="18.75" x14ac:dyDescent="0.3">
      <c r="A47" s="1"/>
      <c r="B47" s="109" t="s">
        <v>766</v>
      </c>
      <c r="C47" s="109" t="s">
        <v>21</v>
      </c>
      <c r="D47" s="109" t="s">
        <v>21</v>
      </c>
      <c r="E47" s="1"/>
    </row>
    <row r="48" spans="1:5" ht="18.75" x14ac:dyDescent="0.3">
      <c r="A48" s="1"/>
      <c r="B48" s="109" t="s">
        <v>22</v>
      </c>
      <c r="C48" s="109" t="s">
        <v>22</v>
      </c>
      <c r="D48" s="109" t="s">
        <v>22</v>
      </c>
      <c r="E48" s="1"/>
    </row>
    <row r="49" spans="1:5" ht="18.75" x14ac:dyDescent="0.3">
      <c r="A49" s="1"/>
      <c r="B49" s="109" t="s">
        <v>1159</v>
      </c>
      <c r="C49" s="109" t="s">
        <v>23</v>
      </c>
      <c r="D49" s="109" t="s">
        <v>23</v>
      </c>
      <c r="E49" s="1"/>
    </row>
    <row r="50" spans="1:5" ht="18.75" x14ac:dyDescent="0.3">
      <c r="A50" s="1"/>
      <c r="B50" s="109" t="s">
        <v>767</v>
      </c>
      <c r="C50" s="109" t="s">
        <v>24</v>
      </c>
      <c r="D50" s="109" t="s">
        <v>24</v>
      </c>
      <c r="E50" s="1"/>
    </row>
    <row r="51" spans="1:5" ht="18.75" x14ac:dyDescent="0.3">
      <c r="A51" s="1"/>
      <c r="B51" s="109" t="s">
        <v>768</v>
      </c>
      <c r="C51" s="109" t="s">
        <v>25</v>
      </c>
      <c r="D51" s="109" t="s">
        <v>25</v>
      </c>
      <c r="E51" s="1"/>
    </row>
    <row r="52" spans="1:5" ht="18.75" x14ac:dyDescent="0.3">
      <c r="A52" s="1"/>
      <c r="B52" s="110"/>
      <c r="C52" s="111"/>
      <c r="D52" s="112"/>
      <c r="E52" s="1"/>
    </row>
    <row r="53" spans="1:5" ht="18.75" x14ac:dyDescent="0.3">
      <c r="A53" s="1"/>
      <c r="B53" s="113" t="s">
        <v>444</v>
      </c>
      <c r="C53" s="113" t="s">
        <v>27</v>
      </c>
      <c r="D53" s="113" t="s">
        <v>27</v>
      </c>
      <c r="E53" s="1"/>
    </row>
    <row r="54" spans="1:5" ht="18.75" x14ac:dyDescent="0.3">
      <c r="A54" s="1"/>
      <c r="B54" s="109" t="s">
        <v>445</v>
      </c>
      <c r="C54" s="109"/>
      <c r="D54" s="109"/>
      <c r="E54" s="1"/>
    </row>
    <row r="55" spans="1:5" ht="18.75" x14ac:dyDescent="0.3">
      <c r="A55" s="1"/>
      <c r="B55" s="109" t="s">
        <v>446</v>
      </c>
      <c r="C55" s="109"/>
      <c r="D55" s="109"/>
      <c r="E55" s="1"/>
    </row>
    <row r="56" spans="1:5" ht="18.75" x14ac:dyDescent="0.3">
      <c r="A56" s="1"/>
      <c r="B56" s="110"/>
      <c r="C56" s="111"/>
      <c r="D56" s="112"/>
      <c r="E56" s="1"/>
    </row>
    <row r="57" spans="1:5" ht="18.75" x14ac:dyDescent="0.3">
      <c r="A57" s="1"/>
      <c r="B57" s="113" t="s">
        <v>1160</v>
      </c>
      <c r="C57" s="113" t="s">
        <v>1</v>
      </c>
      <c r="D57" s="113" t="s">
        <v>1</v>
      </c>
      <c r="E57" s="1"/>
    </row>
    <row r="58" spans="1:5" ht="18.75" x14ac:dyDescent="0.3">
      <c r="A58" s="1"/>
      <c r="B58" s="109" t="s">
        <v>1146</v>
      </c>
      <c r="C58" s="109" t="s">
        <v>8</v>
      </c>
      <c r="D58" s="109" t="s">
        <v>8</v>
      </c>
      <c r="E58" s="1"/>
    </row>
    <row r="59" spans="1:5" ht="18.75" x14ac:dyDescent="0.3">
      <c r="A59" s="1"/>
      <c r="B59" s="109" t="s">
        <v>166</v>
      </c>
      <c r="C59" s="109" t="s">
        <v>2</v>
      </c>
      <c r="D59" s="109" t="s">
        <v>2</v>
      </c>
      <c r="E59" s="1"/>
    </row>
    <row r="60" spans="1:5" ht="18.75" x14ac:dyDescent="0.3">
      <c r="A60" s="1"/>
      <c r="B60" s="109" t="s">
        <v>1121</v>
      </c>
      <c r="C60" s="109" t="s">
        <v>3</v>
      </c>
      <c r="D60" s="109" t="s">
        <v>3</v>
      </c>
      <c r="E60" s="1"/>
    </row>
    <row r="61" spans="1:5" ht="18.75" x14ac:dyDescent="0.3">
      <c r="A61" s="1"/>
      <c r="B61" s="109" t="s">
        <v>1145</v>
      </c>
      <c r="C61" s="109" t="s">
        <v>4</v>
      </c>
      <c r="D61" s="109" t="s">
        <v>4</v>
      </c>
      <c r="E61" s="1"/>
    </row>
    <row r="62" spans="1:5" ht="18.75" x14ac:dyDescent="0.3">
      <c r="A62" s="1"/>
      <c r="B62" s="109" t="s">
        <v>5</v>
      </c>
      <c r="C62" s="109" t="s">
        <v>5</v>
      </c>
      <c r="D62" s="109" t="s">
        <v>5</v>
      </c>
      <c r="E62" s="1"/>
    </row>
    <row r="63" spans="1:5" ht="18.75" x14ac:dyDescent="0.3">
      <c r="A63" s="1"/>
      <c r="B63" s="109" t="s">
        <v>1152</v>
      </c>
      <c r="C63" s="109" t="s">
        <v>17</v>
      </c>
      <c r="D63" s="109" t="s">
        <v>17</v>
      </c>
      <c r="E63" s="1"/>
    </row>
    <row r="64" spans="1:5" ht="18.75" x14ac:dyDescent="0.3">
      <c r="A64" s="1"/>
      <c r="B64" s="109" t="s">
        <v>251</v>
      </c>
      <c r="C64" s="109"/>
      <c r="D64" s="109"/>
      <c r="E64" s="1"/>
    </row>
    <row r="65" spans="1:5" ht="18.75" x14ac:dyDescent="0.3">
      <c r="A65" s="1"/>
      <c r="B65" s="109" t="s">
        <v>1141</v>
      </c>
      <c r="C65" s="109" t="s">
        <v>6</v>
      </c>
      <c r="D65" s="109" t="s">
        <v>6</v>
      </c>
      <c r="E65" s="1"/>
    </row>
    <row r="66" spans="1:5" ht="18.75" x14ac:dyDescent="0.3">
      <c r="A66" s="1"/>
      <c r="B66" s="109" t="s">
        <v>7</v>
      </c>
      <c r="C66" s="109" t="s">
        <v>7</v>
      </c>
      <c r="D66" s="109" t="s">
        <v>7</v>
      </c>
      <c r="E66" s="1"/>
    </row>
    <row r="67" spans="1:5" ht="18.75" x14ac:dyDescent="0.3">
      <c r="A67" s="1"/>
      <c r="B67" s="109" t="s">
        <v>1161</v>
      </c>
      <c r="C67" s="109" t="s">
        <v>9</v>
      </c>
      <c r="D67" s="109" t="s">
        <v>9</v>
      </c>
      <c r="E67" s="1"/>
    </row>
    <row r="68" spans="1:5" ht="18.75" x14ac:dyDescent="0.3">
      <c r="A68" s="1"/>
      <c r="B68" s="109" t="s">
        <v>1147</v>
      </c>
      <c r="C68" s="109" t="s">
        <v>10</v>
      </c>
      <c r="D68" s="109" t="s">
        <v>10</v>
      </c>
      <c r="E68" s="1"/>
    </row>
    <row r="69" spans="1:5" ht="18.75" x14ac:dyDescent="0.3">
      <c r="A69" s="1"/>
      <c r="B69" s="109" t="s">
        <v>1148</v>
      </c>
      <c r="C69" s="109" t="s">
        <v>11</v>
      </c>
      <c r="D69" s="109" t="s">
        <v>11</v>
      </c>
      <c r="E69" s="1"/>
    </row>
    <row r="70" spans="1:5" ht="18.75" x14ac:dyDescent="0.3">
      <c r="A70" s="1"/>
      <c r="B70" s="109" t="s">
        <v>12</v>
      </c>
      <c r="C70" s="109" t="s">
        <v>12</v>
      </c>
      <c r="D70" s="109" t="s">
        <v>12</v>
      </c>
      <c r="E70" s="1"/>
    </row>
    <row r="71" spans="1:5" ht="18.75" x14ac:dyDescent="0.3">
      <c r="A71" s="1"/>
      <c r="B71" s="109" t="s">
        <v>13</v>
      </c>
      <c r="C71" s="109" t="s">
        <v>13</v>
      </c>
      <c r="D71" s="109" t="s">
        <v>13</v>
      </c>
      <c r="E71" s="1"/>
    </row>
    <row r="72" spans="1:5" ht="18.75" x14ac:dyDescent="0.3">
      <c r="A72" s="1"/>
      <c r="B72" s="109" t="s">
        <v>1149</v>
      </c>
      <c r="C72" s="109" t="s">
        <v>14</v>
      </c>
      <c r="D72" s="109" t="s">
        <v>14</v>
      </c>
      <c r="E72" s="1"/>
    </row>
    <row r="73" spans="1:5" ht="18.75" x14ac:dyDescent="0.3">
      <c r="A73" s="1"/>
      <c r="B73" s="109" t="s">
        <v>15</v>
      </c>
      <c r="C73" s="109" t="s">
        <v>15</v>
      </c>
      <c r="D73" s="109" t="s">
        <v>15</v>
      </c>
      <c r="E73" s="1"/>
    </row>
    <row r="74" spans="1:5" ht="18.75" x14ac:dyDescent="0.3">
      <c r="A74" s="1"/>
      <c r="B74" s="109" t="s">
        <v>167</v>
      </c>
      <c r="C74" s="109"/>
      <c r="D74" s="109"/>
      <c r="E74" s="1"/>
    </row>
    <row r="75" spans="1:5" ht="18.75" x14ac:dyDescent="0.3">
      <c r="A75" s="1"/>
      <c r="B75" s="109" t="s">
        <v>168</v>
      </c>
      <c r="C75" s="109"/>
      <c r="D75" s="109"/>
      <c r="E75" s="1"/>
    </row>
    <row r="76" spans="1:5" ht="18.75" x14ac:dyDescent="0.3">
      <c r="A76" s="1"/>
      <c r="B76" s="109" t="s">
        <v>1151</v>
      </c>
      <c r="C76" s="109" t="s">
        <v>16</v>
      </c>
      <c r="D76" s="109" t="s">
        <v>16</v>
      </c>
      <c r="E76" s="1"/>
    </row>
    <row r="77" spans="1:5" ht="18.75" x14ac:dyDescent="0.3">
      <c r="A77" s="1"/>
      <c r="B77" s="115"/>
      <c r="C77" s="115"/>
      <c r="D77" s="115"/>
      <c r="E77" s="1"/>
    </row>
    <row r="78" spans="1:5" ht="18.75" x14ac:dyDescent="0.3">
      <c r="A78" s="1"/>
      <c r="B78" s="113" t="s">
        <v>1162</v>
      </c>
      <c r="C78" s="113"/>
      <c r="D78" s="113"/>
      <c r="E78" s="1"/>
    </row>
    <row r="79" spans="1:5" ht="15.75" x14ac:dyDescent="0.25">
      <c r="B79" s="109" t="s">
        <v>48</v>
      </c>
      <c r="C79" s="109"/>
      <c r="D79" s="109"/>
    </row>
    <row r="80" spans="1:5" ht="15.75" x14ac:dyDescent="0.25">
      <c r="B80" s="109" t="s">
        <v>784</v>
      </c>
      <c r="C80" s="109"/>
      <c r="D80" s="109"/>
    </row>
    <row r="81" spans="2:4" ht="15.75" x14ac:dyDescent="0.25">
      <c r="B81" s="109" t="s">
        <v>49</v>
      </c>
      <c r="C81" s="109"/>
      <c r="D81" s="109"/>
    </row>
  </sheetData>
  <mergeCells count="111">
    <mergeCell ref="I17:J17"/>
    <mergeCell ref="L17:M17"/>
    <mergeCell ref="B81:D81"/>
    <mergeCell ref="B27:D27"/>
    <mergeCell ref="L13:M13"/>
    <mergeCell ref="I14:J14"/>
    <mergeCell ref="L14:M14"/>
    <mergeCell ref="I15:J15"/>
    <mergeCell ref="L15:M15"/>
    <mergeCell ref="I16:J16"/>
    <mergeCell ref="L16:M16"/>
    <mergeCell ref="B80:D80"/>
    <mergeCell ref="B76:D76"/>
    <mergeCell ref="B77:D77"/>
    <mergeCell ref="B78:D78"/>
    <mergeCell ref="B79:D79"/>
    <mergeCell ref="B34:D34"/>
    <mergeCell ref="B35:D35"/>
    <mergeCell ref="B36:D36"/>
    <mergeCell ref="B37:D37"/>
    <mergeCell ref="B38:D38"/>
    <mergeCell ref="B39:D39"/>
    <mergeCell ref="B28:D28"/>
    <mergeCell ref="B29:D29"/>
    <mergeCell ref="A1:E4"/>
    <mergeCell ref="A5:E5"/>
    <mergeCell ref="A6:E6"/>
    <mergeCell ref="B7:D7"/>
    <mergeCell ref="B8:D8"/>
    <mergeCell ref="B9:D9"/>
    <mergeCell ref="B22:D22"/>
    <mergeCell ref="B23:D23"/>
    <mergeCell ref="B24:D24"/>
    <mergeCell ref="B16:D16"/>
    <mergeCell ref="B17:D17"/>
    <mergeCell ref="B18:D18"/>
    <mergeCell ref="B19:D19"/>
    <mergeCell ref="B20:D20"/>
    <mergeCell ref="B21:D21"/>
    <mergeCell ref="A10:E10"/>
    <mergeCell ref="B11:D11"/>
    <mergeCell ref="A12:E12"/>
    <mergeCell ref="B13:D13"/>
    <mergeCell ref="B14:D14"/>
    <mergeCell ref="B15:D15"/>
    <mergeCell ref="B61:D61"/>
    <mergeCell ref="B62:D62"/>
    <mergeCell ref="B63:D63"/>
    <mergeCell ref="B33:D33"/>
    <mergeCell ref="B49:D49"/>
    <mergeCell ref="B50:D50"/>
    <mergeCell ref="B51:D51"/>
    <mergeCell ref="B40:D40"/>
    <mergeCell ref="B73:D73"/>
    <mergeCell ref="B60:D60"/>
    <mergeCell ref="B58:D58"/>
    <mergeCell ref="B59:D59"/>
    <mergeCell ref="B74:D74"/>
    <mergeCell ref="B75:D75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I11:J11"/>
    <mergeCell ref="L11:M11"/>
    <mergeCell ref="B56:D56"/>
    <mergeCell ref="B57:D57"/>
    <mergeCell ref="B46:D46"/>
    <mergeCell ref="B47:D47"/>
    <mergeCell ref="B48:D48"/>
    <mergeCell ref="B30:D30"/>
    <mergeCell ref="B31:D31"/>
    <mergeCell ref="B32:D32"/>
    <mergeCell ref="I12:J12"/>
    <mergeCell ref="L12:M12"/>
    <mergeCell ref="B52:D52"/>
    <mergeCell ref="B53:D53"/>
    <mergeCell ref="B54:D54"/>
    <mergeCell ref="B55:D55"/>
    <mergeCell ref="B41:D41"/>
    <mergeCell ref="B42:D42"/>
    <mergeCell ref="B43:D43"/>
    <mergeCell ref="B44:D44"/>
    <mergeCell ref="B45:D45"/>
    <mergeCell ref="I13:J13"/>
    <mergeCell ref="B25:D25"/>
    <mergeCell ref="B26:D26"/>
    <mergeCell ref="I10:J10"/>
    <mergeCell ref="L10:M10"/>
    <mergeCell ref="F1:M2"/>
    <mergeCell ref="O1:T1"/>
    <mergeCell ref="O2:T2"/>
    <mergeCell ref="F3:M4"/>
    <mergeCell ref="O3:T3"/>
    <mergeCell ref="O4:T4"/>
    <mergeCell ref="I7:J7"/>
    <mergeCell ref="L7:M7"/>
    <mergeCell ref="I5:J5"/>
    <mergeCell ref="L5:M5"/>
    <mergeCell ref="O5:T5"/>
    <mergeCell ref="I6:J6"/>
    <mergeCell ref="L6:M6"/>
    <mergeCell ref="I8:J8"/>
    <mergeCell ref="L8:M8"/>
    <mergeCell ref="I9:J9"/>
    <mergeCell ref="L9:M9"/>
  </mergeCells>
  <hyperlinks>
    <hyperlink ref="B7:D7" location="арматура!R1C1" display="Арматура" xr:uid="{00000000-0004-0000-0900-000000000000}"/>
    <hyperlink ref="B8:D8" location="'Дріт в''язальний'!A1" display="Дріт в'язальний" xr:uid="{00000000-0004-0000-0900-000001000000}"/>
    <hyperlink ref="B9:D9" location="'Дріт ВР'!A1" display="Дріт ВР" xr:uid="{00000000-0004-0000-0900-000002000000}"/>
    <hyperlink ref="B11:D11" location="Двотавр!A1" display="Двотавр  " xr:uid="{00000000-0004-0000-0900-000003000000}"/>
    <hyperlink ref="B13:D13" location="Квадрат!A1" display="Квадрат сталевий" xr:uid="{00000000-0004-0000-0900-000004000000}"/>
    <hyperlink ref="B15:D15" location="Круг!A1" display="Круг сталевий" xr:uid="{00000000-0004-0000-0900-000005000000}"/>
    <hyperlink ref="B19:D19" location="лист!R1C1" display="Листы:" xr:uid="{00000000-0004-0000-0900-000006000000}"/>
    <hyperlink ref="B20:D20" location="Лист!A1" display="Лист сталевий" xr:uid="{00000000-0004-0000-0900-000007000000}"/>
    <hyperlink ref="B21:D21" location="'Лист рифлений'!A1" display="Лист рифлений" xr:uid="{00000000-0004-0000-0900-000008000000}"/>
    <hyperlink ref="B22:D22" location="'Лист ПВЛ'!A1" display="Лист ПВЛ" xr:uid="{00000000-0004-0000-0900-000009000000}"/>
    <hyperlink ref="B23:D23" location="'Лист оцинкований'!A1" display="Лист оцинкований" xr:uid="{00000000-0004-0000-0900-00000A000000}"/>
    <hyperlink ref="B24:D24" location="'Лист нержавіючий'!A1" display="Лист нержавіючий" xr:uid="{00000000-0004-0000-0900-00000B000000}"/>
    <hyperlink ref="B28:D28" location="Профнасил!A1" display="Профнастил" xr:uid="{00000000-0004-0000-0900-00000C000000}"/>
    <hyperlink ref="B29:D29" location="'Преміум профнастил'!A1" display="Преміум профнастил" xr:uid="{00000000-0004-0000-0900-00000D000000}"/>
    <hyperlink ref="B30:D30" location="' Металочерепиця'!A1" display="Металочерепиця" xr:uid="{00000000-0004-0000-0900-00000E000000}"/>
    <hyperlink ref="B31:D31" location="'Преміум металочерепиця'!A1" display="Преміум металочерепиця" xr:uid="{00000000-0004-0000-0900-00000F000000}"/>
    <hyperlink ref="B32:D32" location="метизы!R1C1" display="Метизы" xr:uid="{00000000-0004-0000-0900-000010000000}"/>
    <hyperlink ref="B33:D33" location="'Водосточна система'!A1" display="Водостічна система" xr:uid="{00000000-0004-0000-0900-000011000000}"/>
    <hyperlink ref="B34:D34" location="планки!R1C1" display="Планки" xr:uid="{00000000-0004-0000-0900-000012000000}"/>
    <hyperlink ref="B35:D35" location="'Утеплювач, ізоляція'!A1" display="Утеплювач, ізоляція" xr:uid="{00000000-0004-0000-0900-000013000000}"/>
    <hyperlink ref="B38:D38" location="'Фальцева покрівля'!A1" display="Фальцева покрівля" xr:uid="{00000000-0004-0000-0900-000014000000}"/>
    <hyperlink ref="B40:D40" location="'сетка сварная в картах'!R1C1" display="Сетка:" xr:uid="{00000000-0004-0000-0900-000015000000}"/>
    <hyperlink ref="B41:D41" location="'Сітка зварна в картах'!A1" display="Сітка зварна в картах" xr:uid="{00000000-0004-0000-0900-000016000000}"/>
    <hyperlink ref="B42:D42" location="'Сітка зварна в рулоні'!A1" display="Сітка зварна в рулоне" xr:uid="{00000000-0004-0000-0900-000017000000}"/>
    <hyperlink ref="B43:D43" location="'Сітка рабиця'!A1" display="Сітка рабиця" xr:uid="{00000000-0004-0000-0900-000018000000}"/>
    <hyperlink ref="B45:D45" location="'труба профильная'!R1C1" display="Труба:" xr:uid="{00000000-0004-0000-0900-000019000000}"/>
    <hyperlink ref="B46:D46" location="'Труба профільна'!A1" display="Труба профільна" xr:uid="{00000000-0004-0000-0900-00001A000000}"/>
    <hyperlink ref="B47:D47" location="'Труба ел.зв.'!A1" display="Труба електрозварна" xr:uid="{00000000-0004-0000-0900-00001B000000}"/>
    <hyperlink ref="B48:D48" location="'труба вгп'!R1C1" display="Трубв ВГП ДУ" xr:uid="{00000000-0004-0000-0900-00001C000000}"/>
    <hyperlink ref="B50:D50" location="'Труба оцинк.'!A1" display="Труба оцинкована" xr:uid="{00000000-0004-0000-0900-00001D000000}"/>
    <hyperlink ref="B51:D51" location="'Труба нержавіюча'!A1" display="Труба нержавіюча" xr:uid="{00000000-0004-0000-0900-00001E000000}"/>
    <hyperlink ref="B57:D57" location="шпилька.гайка.шайба!R1C1" display="Комплектующие" xr:uid="{00000000-0004-0000-0900-00001F000000}"/>
    <hyperlink ref="B60:D60" location="Цвяхи!A1" display="Цвяхи" xr:uid="{00000000-0004-0000-0900-000020000000}"/>
    <hyperlink ref="B61:D61" location="'Гіпсокартон та профіль'!A1" display=" Гіпсокартон та профіль" xr:uid="{00000000-0004-0000-0900-000021000000}"/>
    <hyperlink ref="B62:D62" location="диск!R1C1" display="Диск" xr:uid="{00000000-0004-0000-0900-000022000000}"/>
    <hyperlink ref="B65:D65" location="Лакофарбові!A1" display="Лакофарбові" xr:uid="{00000000-0004-0000-0900-000023000000}"/>
    <hyperlink ref="B66:D66" location="лопата!R1C1" display="Лопата" xr:uid="{00000000-0004-0000-0900-000024000000}"/>
    <hyperlink ref="B67:D67" location="Згони!A1" display="Згони" xr:uid="{00000000-0004-0000-0900-000025000000}"/>
    <hyperlink ref="B68:D68" location="Трійники!A1" display=" Трійники" xr:uid="{00000000-0004-0000-0900-000026000000}"/>
    <hyperlink ref="B69:D69" location="Різьба!A1" display="Різьба" xr:uid="{00000000-0004-0000-0900-000027000000}"/>
    <hyperlink ref="B70:D70" location="муфта!R1C1" display="Муфта" xr:uid="{00000000-0004-0000-0900-000028000000}"/>
    <hyperlink ref="B71:D71" location="контргайка!R1C1" display="Контргайка" xr:uid="{00000000-0004-0000-0900-000029000000}"/>
    <hyperlink ref="B72:D72" location="Фланець!A1" display="Фланець" xr:uid="{00000000-0004-0000-0900-00002A000000}"/>
    <hyperlink ref="B73:D73" location="цемент!R1C1" display="Цемент" xr:uid="{00000000-0004-0000-0900-00002B000000}"/>
    <hyperlink ref="B76:D76" location="'Щітка по металу'!A1" display="Щітка по металу" xr:uid="{00000000-0004-0000-0900-00002C000000}"/>
    <hyperlink ref="B78:D78" location="доставка!R1C1" display="Услуги" xr:uid="{00000000-0004-0000-0900-00002D000000}"/>
    <hyperlink ref="B79:D79" location="доставка!R1C1" display="Доставка" xr:uid="{00000000-0004-0000-0900-00002E000000}"/>
    <hyperlink ref="B80:D80" location="Гільйотина!A1" display="Гільйотина" xr:uid="{00000000-0004-0000-0900-00002F000000}"/>
    <hyperlink ref="B81:D81" location="плазма!R1C1" display="Плазма" xr:uid="{00000000-0004-0000-0900-000030000000}"/>
    <hyperlink ref="B53:D53" location="швеллер!R1C1" display="Швеллер" xr:uid="{00000000-0004-0000-0900-000031000000}"/>
    <hyperlink ref="B54:D54" location="'Швелер катаный'!A1" display="Швелер катаний" xr:uid="{00000000-0004-0000-0900-000032000000}"/>
    <hyperlink ref="B55:D55" location="'Швелер гнутий'!A1" display="Швелер гнутий" xr:uid="{00000000-0004-0000-0900-000033000000}"/>
    <hyperlink ref="B49:D49" location="'Труба безшов.'!A1" display="Турба безшовна" xr:uid="{00000000-0004-0000-0900-000034000000}"/>
    <hyperlink ref="B59:D59" location="гайка!R1C1" display="Гайка" xr:uid="{00000000-0004-0000-0900-000035000000}"/>
    <hyperlink ref="B74:D74" location="шайба!R1C1" display="Шайба" xr:uid="{00000000-0004-0000-0900-000036000000}"/>
    <hyperlink ref="B75:D75" location="шпилька!R1C1" display="Шпилька" xr:uid="{00000000-0004-0000-0900-000037000000}"/>
    <hyperlink ref="B26:D26" location="Смуга!A1" display="Смуга" xr:uid="{00000000-0004-0000-0900-000038000000}"/>
    <hyperlink ref="B64:D64" location="заглушка!A1" display="Заглушка" xr:uid="{00000000-0004-0000-0900-000039000000}"/>
    <hyperlink ref="B58:D58" location="Відводи!A1" display="Відводи" xr:uid="{00000000-0004-0000-0900-00003A000000}"/>
    <hyperlink ref="B63:D63" location="Електроди!A1" display="Електроди" xr:uid="{00000000-0004-0000-0900-00003B000000}"/>
    <hyperlink ref="B17:D17" location="Кутник!A1" display="Кутник" xr:uid="{00000000-0004-0000-0900-00003C000000}"/>
    <hyperlink ref="B36:D36" location="Штакетник!A1" display="Штахетник" xr:uid="{00000000-0004-0000-0900-00003D000000}"/>
    <hyperlink ref="B37:D37" location="'Штакетник Преміум'!A1" display="Штахетник преміум" xr:uid="{00000000-0004-0000-0900-00003E000000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81"/>
  <sheetViews>
    <sheetView workbookViewId="0">
      <pane ySplit="5" topLeftCell="A6" activePane="bottomLeft" state="frozen"/>
      <selection pane="bottomLeft" activeCell="R2" sqref="R2:W2"/>
    </sheetView>
  </sheetViews>
  <sheetFormatPr defaultRowHeight="15" x14ac:dyDescent="0.25"/>
  <cols>
    <col min="1" max="1" width="1.28515625" customWidth="1"/>
    <col min="5" max="5" width="1.28515625" customWidth="1"/>
    <col min="14" max="14" width="18.140625" customWidth="1"/>
  </cols>
  <sheetData>
    <row r="1" spans="1:23" x14ac:dyDescent="0.25">
      <c r="A1" s="114"/>
      <c r="B1" s="114"/>
      <c r="C1" s="114"/>
      <c r="D1" s="114"/>
      <c r="E1" s="114"/>
      <c r="F1" s="143" t="s">
        <v>289</v>
      </c>
      <c r="G1" s="144"/>
      <c r="H1" s="144"/>
      <c r="I1" s="144"/>
      <c r="J1" s="144"/>
      <c r="K1" s="144"/>
      <c r="L1" s="144"/>
      <c r="M1" s="144"/>
      <c r="N1" s="144"/>
      <c r="O1" s="144"/>
      <c r="P1" s="145"/>
      <c r="Q1" s="2" t="s">
        <v>517</v>
      </c>
      <c r="R1" s="101" t="s">
        <v>519</v>
      </c>
      <c r="S1" s="101"/>
      <c r="T1" s="101"/>
      <c r="U1" s="101"/>
      <c r="V1" s="101"/>
      <c r="W1" s="101"/>
    </row>
    <row r="2" spans="1:23" x14ac:dyDescent="0.25">
      <c r="A2" s="114"/>
      <c r="B2" s="114"/>
      <c r="C2" s="114"/>
      <c r="D2" s="114"/>
      <c r="E2" s="114"/>
      <c r="F2" s="146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2" t="s">
        <v>521</v>
      </c>
      <c r="R2" s="101" t="s">
        <v>1476</v>
      </c>
      <c r="S2" s="101"/>
      <c r="T2" s="101"/>
      <c r="U2" s="101"/>
      <c r="V2" s="101"/>
      <c r="W2" s="101"/>
    </row>
    <row r="3" spans="1:23" x14ac:dyDescent="0.25">
      <c r="A3" s="114"/>
      <c r="B3" s="114"/>
      <c r="C3" s="114"/>
      <c r="D3" s="114"/>
      <c r="E3" s="114"/>
      <c r="F3" s="149" t="s">
        <v>413</v>
      </c>
      <c r="G3" s="150"/>
      <c r="H3" s="150"/>
      <c r="I3" s="150"/>
      <c r="J3" s="150"/>
      <c r="K3" s="150"/>
      <c r="L3" s="150"/>
      <c r="M3" s="150"/>
      <c r="N3" s="150"/>
      <c r="O3" s="150"/>
      <c r="P3" s="151"/>
      <c r="Q3" s="2" t="s">
        <v>44</v>
      </c>
      <c r="R3" s="101" t="s">
        <v>47</v>
      </c>
      <c r="S3" s="101"/>
      <c r="T3" s="101"/>
      <c r="U3" s="101"/>
      <c r="V3" s="101"/>
      <c r="W3" s="101"/>
    </row>
    <row r="4" spans="1:23" x14ac:dyDescent="0.25">
      <c r="A4" s="114"/>
      <c r="B4" s="114"/>
      <c r="C4" s="114"/>
      <c r="D4" s="114"/>
      <c r="E4" s="114"/>
      <c r="F4" s="152"/>
      <c r="G4" s="153"/>
      <c r="H4" s="153"/>
      <c r="I4" s="153"/>
      <c r="J4" s="153"/>
      <c r="K4" s="153"/>
      <c r="L4" s="153"/>
      <c r="M4" s="153"/>
      <c r="N4" s="153"/>
      <c r="O4" s="153"/>
      <c r="P4" s="154"/>
      <c r="Q4" s="2" t="s">
        <v>45</v>
      </c>
      <c r="R4" s="101" t="s">
        <v>520</v>
      </c>
      <c r="S4" s="101"/>
      <c r="T4" s="101"/>
      <c r="U4" s="101"/>
      <c r="V4" s="101"/>
      <c r="W4" s="101"/>
    </row>
    <row r="5" spans="1:23" ht="18.75" x14ac:dyDescent="0.3">
      <c r="A5" s="113" t="s">
        <v>288</v>
      </c>
      <c r="B5" s="113"/>
      <c r="C5" s="113"/>
      <c r="D5" s="113"/>
      <c r="E5" s="113"/>
      <c r="F5" s="123" t="s">
        <v>493</v>
      </c>
      <c r="G5" s="123"/>
      <c r="H5" s="123"/>
      <c r="I5" s="123"/>
      <c r="J5" s="5" t="s">
        <v>534</v>
      </c>
      <c r="K5" s="5" t="s">
        <v>53</v>
      </c>
      <c r="L5" s="102" t="s">
        <v>501</v>
      </c>
      <c r="M5" s="103"/>
      <c r="N5" s="20" t="s">
        <v>502</v>
      </c>
      <c r="O5" s="102" t="s">
        <v>496</v>
      </c>
      <c r="P5" s="103"/>
      <c r="Q5" s="2" t="s">
        <v>46</v>
      </c>
      <c r="R5" s="101" t="s">
        <v>51</v>
      </c>
      <c r="S5" s="101"/>
      <c r="T5" s="101"/>
      <c r="U5" s="101"/>
      <c r="V5" s="101"/>
      <c r="W5" s="101"/>
    </row>
    <row r="6" spans="1:23" ht="18.75" x14ac:dyDescent="0.3">
      <c r="A6" s="115"/>
      <c r="B6" s="115"/>
      <c r="C6" s="115"/>
      <c r="D6" s="115"/>
      <c r="E6" s="115"/>
      <c r="F6" s="139" t="s">
        <v>414</v>
      </c>
      <c r="G6" s="140"/>
      <c r="H6" s="140"/>
      <c r="I6" s="141"/>
      <c r="J6" s="4">
        <v>2</v>
      </c>
      <c r="K6" s="3">
        <v>3.5</v>
      </c>
      <c r="L6" s="158">
        <f>N6/J6</f>
        <v>361.94</v>
      </c>
      <c r="M6" s="158"/>
      <c r="N6" s="3">
        <v>723.88</v>
      </c>
      <c r="O6" s="132">
        <f>L6/K6*1000</f>
        <v>103411.42857142858</v>
      </c>
      <c r="P6" s="132"/>
    </row>
    <row r="7" spans="1:23" ht="18.75" x14ac:dyDescent="0.3">
      <c r="A7" s="1"/>
      <c r="B7" s="113" t="s">
        <v>0</v>
      </c>
      <c r="C7" s="113"/>
      <c r="D7" s="113"/>
      <c r="E7" s="1"/>
      <c r="F7" s="139" t="s">
        <v>415</v>
      </c>
      <c r="G7" s="140">
        <v>0</v>
      </c>
      <c r="H7" s="140"/>
      <c r="I7" s="141"/>
      <c r="J7" s="4">
        <v>2</v>
      </c>
      <c r="K7" s="3">
        <v>3.93</v>
      </c>
      <c r="L7" s="158">
        <f t="shared" ref="L7:L20" si="0">N7/J7</f>
        <v>275.04500000000002</v>
      </c>
      <c r="M7" s="158"/>
      <c r="N7" s="3">
        <v>550.09</v>
      </c>
      <c r="O7" s="132">
        <f t="shared" ref="O7:O20" si="1">L7/K7*1000</f>
        <v>69986.005089058526</v>
      </c>
      <c r="P7" s="132"/>
    </row>
    <row r="8" spans="1:23" ht="18.75" x14ac:dyDescent="0.3">
      <c r="A8" s="1"/>
      <c r="B8" s="109" t="s">
        <v>492</v>
      </c>
      <c r="C8" s="109"/>
      <c r="D8" s="109"/>
      <c r="E8" s="1"/>
      <c r="F8" s="139" t="s">
        <v>416</v>
      </c>
      <c r="G8" s="140"/>
      <c r="H8" s="140"/>
      <c r="I8" s="141"/>
      <c r="J8" s="4">
        <v>2</v>
      </c>
      <c r="K8" s="3">
        <v>4.8</v>
      </c>
      <c r="L8" s="158">
        <f t="shared" si="0"/>
        <v>366.32</v>
      </c>
      <c r="M8" s="158"/>
      <c r="N8" s="3">
        <v>732.64</v>
      </c>
      <c r="O8" s="132">
        <f t="shared" si="1"/>
        <v>76316.666666666657</v>
      </c>
      <c r="P8" s="132"/>
    </row>
    <row r="9" spans="1:23" ht="18.75" x14ac:dyDescent="0.3">
      <c r="A9" s="1"/>
      <c r="B9" s="109" t="s">
        <v>488</v>
      </c>
      <c r="C9" s="109"/>
      <c r="D9" s="109"/>
      <c r="E9" s="1"/>
      <c r="F9" s="139" t="s">
        <v>417</v>
      </c>
      <c r="G9" s="140">
        <v>0</v>
      </c>
      <c r="H9" s="140"/>
      <c r="I9" s="141"/>
      <c r="J9" s="4">
        <v>3.125</v>
      </c>
      <c r="K9" s="3">
        <v>6.28</v>
      </c>
      <c r="L9" s="158">
        <f t="shared" si="0"/>
        <v>415.88160000000005</v>
      </c>
      <c r="M9" s="158"/>
      <c r="N9" s="3">
        <v>1299.6300000000001</v>
      </c>
      <c r="O9" s="132">
        <f t="shared" si="1"/>
        <v>66223.184713375798</v>
      </c>
      <c r="P9" s="132"/>
    </row>
    <row r="10" spans="1:23" ht="18.75" x14ac:dyDescent="0.3">
      <c r="A10" s="115"/>
      <c r="B10" s="115"/>
      <c r="C10" s="115"/>
      <c r="D10" s="115"/>
      <c r="E10" s="115"/>
      <c r="F10" s="139" t="s">
        <v>418</v>
      </c>
      <c r="G10" s="140">
        <v>0</v>
      </c>
      <c r="H10" s="140"/>
      <c r="I10" s="141"/>
      <c r="J10" s="4">
        <v>2</v>
      </c>
      <c r="K10" s="3">
        <v>7.85</v>
      </c>
      <c r="L10" s="158">
        <f t="shared" si="0"/>
        <v>527.13</v>
      </c>
      <c r="M10" s="158"/>
      <c r="N10" s="3">
        <v>1054.26</v>
      </c>
      <c r="O10" s="132">
        <f t="shared" si="1"/>
        <v>67150.318471337581</v>
      </c>
      <c r="P10" s="132"/>
    </row>
    <row r="11" spans="1:23" ht="18.75" x14ac:dyDescent="0.3">
      <c r="A11" s="1"/>
      <c r="B11" s="113" t="s">
        <v>533</v>
      </c>
      <c r="C11" s="113"/>
      <c r="D11" s="113"/>
      <c r="E11" s="1"/>
      <c r="F11" s="139" t="s">
        <v>419</v>
      </c>
      <c r="G11" s="140">
        <v>0</v>
      </c>
      <c r="H11" s="140"/>
      <c r="I11" s="141"/>
      <c r="J11" s="4">
        <v>2</v>
      </c>
      <c r="K11" s="3">
        <v>8</v>
      </c>
      <c r="L11" s="158">
        <f t="shared" si="0"/>
        <v>817.97</v>
      </c>
      <c r="M11" s="158"/>
      <c r="N11" s="3">
        <v>1635.94</v>
      </c>
      <c r="O11" s="132">
        <f t="shared" si="1"/>
        <v>102246.25</v>
      </c>
      <c r="P11" s="132"/>
    </row>
    <row r="12" spans="1:23" ht="18.75" x14ac:dyDescent="0.3">
      <c r="A12" s="115"/>
      <c r="B12" s="115"/>
      <c r="C12" s="115"/>
      <c r="D12" s="115"/>
      <c r="E12" s="115"/>
      <c r="F12" s="139" t="s">
        <v>420</v>
      </c>
      <c r="G12" s="140">
        <v>0</v>
      </c>
      <c r="H12" s="140"/>
      <c r="I12" s="141"/>
      <c r="J12" s="4">
        <v>3.125</v>
      </c>
      <c r="K12" s="3">
        <v>7.85</v>
      </c>
      <c r="L12" s="158">
        <f t="shared" si="0"/>
        <v>550.45440000000008</v>
      </c>
      <c r="M12" s="158"/>
      <c r="N12" s="3">
        <v>1720.17</v>
      </c>
      <c r="O12" s="132">
        <f t="shared" si="1"/>
        <v>70121.579617834417</v>
      </c>
      <c r="P12" s="132"/>
    </row>
    <row r="13" spans="1:23" ht="18.75" x14ac:dyDescent="0.3">
      <c r="A13" s="1"/>
      <c r="B13" s="113" t="s">
        <v>290</v>
      </c>
      <c r="C13" s="113"/>
      <c r="D13" s="113"/>
      <c r="E13" s="1"/>
      <c r="F13" s="139" t="s">
        <v>421</v>
      </c>
      <c r="G13" s="140">
        <v>0</v>
      </c>
      <c r="H13" s="140"/>
      <c r="I13" s="141"/>
      <c r="J13" s="4">
        <v>3.125</v>
      </c>
      <c r="K13" s="3">
        <v>8</v>
      </c>
      <c r="L13" s="158">
        <f t="shared" si="0"/>
        <v>522.976</v>
      </c>
      <c r="M13" s="158"/>
      <c r="N13" s="3">
        <v>1634.3</v>
      </c>
      <c r="O13" s="132">
        <f t="shared" si="1"/>
        <v>65372</v>
      </c>
      <c r="P13" s="132"/>
    </row>
    <row r="14" spans="1:23" ht="18.75" x14ac:dyDescent="0.3">
      <c r="A14" s="1"/>
      <c r="B14" s="110"/>
      <c r="C14" s="111"/>
      <c r="D14" s="112"/>
      <c r="E14" s="1"/>
      <c r="F14" s="139" t="s">
        <v>422</v>
      </c>
      <c r="G14" s="140">
        <v>0</v>
      </c>
      <c r="H14" s="140"/>
      <c r="I14" s="141"/>
      <c r="J14" s="4">
        <v>2</v>
      </c>
      <c r="K14" s="3">
        <v>11.78</v>
      </c>
      <c r="L14" s="158">
        <f t="shared" si="0"/>
        <v>837.36500000000001</v>
      </c>
      <c r="M14" s="158"/>
      <c r="N14" s="3">
        <v>1674.73</v>
      </c>
      <c r="O14" s="132">
        <f t="shared" si="1"/>
        <v>71083.616298811554</v>
      </c>
      <c r="P14" s="132"/>
    </row>
    <row r="15" spans="1:23" ht="18.75" x14ac:dyDescent="0.3">
      <c r="A15" s="1"/>
      <c r="B15" s="113" t="s">
        <v>300</v>
      </c>
      <c r="C15" s="113"/>
      <c r="D15" s="113"/>
      <c r="E15" s="1"/>
      <c r="F15" s="139" t="s">
        <v>423</v>
      </c>
      <c r="G15" s="140">
        <v>0</v>
      </c>
      <c r="H15" s="140"/>
      <c r="I15" s="141"/>
      <c r="J15" s="4">
        <v>2</v>
      </c>
      <c r="K15" s="3">
        <v>12</v>
      </c>
      <c r="L15" s="158">
        <f t="shared" si="0"/>
        <v>817.88499999999999</v>
      </c>
      <c r="M15" s="158"/>
      <c r="N15" s="3">
        <v>1635.77</v>
      </c>
      <c r="O15" s="132">
        <f t="shared" si="1"/>
        <v>68157.083333333328</v>
      </c>
      <c r="P15" s="132"/>
    </row>
    <row r="16" spans="1:23" ht="18.75" x14ac:dyDescent="0.3">
      <c r="A16" s="1"/>
      <c r="B16" s="110"/>
      <c r="C16" s="111"/>
      <c r="D16" s="112"/>
      <c r="E16" s="1"/>
      <c r="F16" s="139" t="s">
        <v>424</v>
      </c>
      <c r="G16" s="140">
        <v>0</v>
      </c>
      <c r="H16" s="140"/>
      <c r="I16" s="141"/>
      <c r="J16" s="4">
        <v>2</v>
      </c>
      <c r="K16" s="3">
        <v>12</v>
      </c>
      <c r="L16" s="158">
        <f t="shared" si="0"/>
        <v>788.27499999999998</v>
      </c>
      <c r="M16" s="158"/>
      <c r="N16" s="3">
        <v>1576.55</v>
      </c>
      <c r="O16" s="132">
        <f t="shared" si="1"/>
        <v>65689.583333333328</v>
      </c>
      <c r="P16" s="132"/>
    </row>
    <row r="17" spans="1:16" ht="18.75" x14ac:dyDescent="0.3">
      <c r="A17" s="1"/>
      <c r="B17" s="113" t="s">
        <v>430</v>
      </c>
      <c r="C17" s="113" t="s">
        <v>26</v>
      </c>
      <c r="D17" s="113" t="s">
        <v>26</v>
      </c>
      <c r="E17" s="1"/>
      <c r="F17" s="139" t="s">
        <v>425</v>
      </c>
      <c r="G17" s="140">
        <v>0</v>
      </c>
      <c r="H17" s="140"/>
      <c r="I17" s="141"/>
      <c r="J17" s="4">
        <v>3.125</v>
      </c>
      <c r="K17" s="3">
        <v>11.55</v>
      </c>
      <c r="L17" s="158">
        <f t="shared" si="0"/>
        <v>747.59360000000004</v>
      </c>
      <c r="M17" s="158"/>
      <c r="N17" s="3">
        <v>2336.23</v>
      </c>
      <c r="O17" s="132">
        <f t="shared" si="1"/>
        <v>64726.718614718622</v>
      </c>
      <c r="P17" s="132"/>
    </row>
    <row r="18" spans="1:16" ht="18.75" x14ac:dyDescent="0.3">
      <c r="A18" s="1"/>
      <c r="B18" s="110"/>
      <c r="C18" s="111"/>
      <c r="D18" s="112"/>
      <c r="E18" s="1"/>
      <c r="F18" s="139" t="s">
        <v>426</v>
      </c>
      <c r="G18" s="140">
        <v>0</v>
      </c>
      <c r="H18" s="140"/>
      <c r="I18" s="141"/>
      <c r="J18" s="4">
        <v>2</v>
      </c>
      <c r="K18" s="3">
        <v>15.7</v>
      </c>
      <c r="L18" s="158">
        <f t="shared" si="0"/>
        <v>1061.905</v>
      </c>
      <c r="M18" s="158"/>
      <c r="N18" s="3">
        <v>2123.81</v>
      </c>
      <c r="O18" s="132">
        <f t="shared" si="1"/>
        <v>67637.261146496807</v>
      </c>
      <c r="P18" s="132"/>
    </row>
    <row r="19" spans="1:16" ht="18.75" x14ac:dyDescent="0.3">
      <c r="A19" s="1"/>
      <c r="B19" s="113" t="s">
        <v>412</v>
      </c>
      <c r="C19" s="113"/>
      <c r="D19" s="113"/>
      <c r="E19" s="1"/>
      <c r="F19" s="139" t="s">
        <v>427</v>
      </c>
      <c r="G19" s="140">
        <v>0</v>
      </c>
      <c r="H19" s="140"/>
      <c r="I19" s="141"/>
      <c r="J19" s="4">
        <v>2</v>
      </c>
      <c r="K19" s="3">
        <v>16</v>
      </c>
      <c r="L19" s="158">
        <f t="shared" si="0"/>
        <v>2468.85</v>
      </c>
      <c r="M19" s="158"/>
      <c r="N19" s="3">
        <v>4937.7</v>
      </c>
      <c r="O19" s="132">
        <f t="shared" si="1"/>
        <v>154303.125</v>
      </c>
      <c r="P19" s="132"/>
    </row>
    <row r="20" spans="1:16" ht="18.75" x14ac:dyDescent="0.3">
      <c r="A20" s="1"/>
      <c r="B20" s="109" t="s">
        <v>301</v>
      </c>
      <c r="C20" s="109"/>
      <c r="D20" s="109"/>
      <c r="E20" s="1"/>
      <c r="F20" s="139" t="s">
        <v>428</v>
      </c>
      <c r="G20" s="140">
        <v>0</v>
      </c>
      <c r="H20" s="140"/>
      <c r="I20" s="141"/>
      <c r="J20" s="4">
        <v>3.125</v>
      </c>
      <c r="K20" s="3">
        <v>15.7</v>
      </c>
      <c r="L20" s="158">
        <f t="shared" si="0"/>
        <v>986.66240000000005</v>
      </c>
      <c r="M20" s="158"/>
      <c r="N20" s="3">
        <v>3083.32</v>
      </c>
      <c r="O20" s="132">
        <f t="shared" si="1"/>
        <v>62844.738853503186</v>
      </c>
      <c r="P20" s="132"/>
    </row>
    <row r="21" spans="1:16" ht="18.75" x14ac:dyDescent="0.3">
      <c r="A21" s="1"/>
      <c r="B21" s="109" t="s">
        <v>410</v>
      </c>
      <c r="C21" s="109"/>
      <c r="D21" s="109"/>
      <c r="E21" s="1"/>
    </row>
    <row r="22" spans="1:16" ht="18.75" x14ac:dyDescent="0.3">
      <c r="A22" s="1"/>
      <c r="B22" s="109" t="s">
        <v>28</v>
      </c>
      <c r="C22" s="109"/>
      <c r="D22" s="109"/>
      <c r="E22" s="1"/>
    </row>
    <row r="23" spans="1:16" ht="18.75" x14ac:dyDescent="0.3">
      <c r="A23" s="1"/>
      <c r="B23" s="109" t="s">
        <v>411</v>
      </c>
      <c r="C23" s="109"/>
      <c r="D23" s="109"/>
      <c r="E23" s="1"/>
    </row>
    <row r="24" spans="1:16" ht="18.75" x14ac:dyDescent="0.3">
      <c r="A24" s="1"/>
      <c r="B24" s="109" t="s">
        <v>413</v>
      </c>
      <c r="C24" s="109"/>
      <c r="D24" s="109"/>
      <c r="E24" s="1"/>
    </row>
    <row r="25" spans="1:16" ht="18.75" x14ac:dyDescent="0.3">
      <c r="A25" s="1"/>
      <c r="B25" s="110"/>
      <c r="C25" s="111"/>
      <c r="D25" s="112"/>
      <c r="E25" s="1"/>
    </row>
    <row r="26" spans="1:16" ht="18.75" x14ac:dyDescent="0.3">
      <c r="A26" s="1"/>
      <c r="B26" s="113" t="s">
        <v>429</v>
      </c>
      <c r="C26" s="113"/>
      <c r="D26" s="113"/>
      <c r="E26" s="1"/>
    </row>
    <row r="27" spans="1:16" ht="18.75" x14ac:dyDescent="0.3">
      <c r="A27" s="1"/>
      <c r="B27" s="110"/>
      <c r="C27" s="111"/>
      <c r="D27" s="112"/>
      <c r="E27" s="1"/>
    </row>
    <row r="28" spans="1:16" ht="18.75" x14ac:dyDescent="0.3">
      <c r="A28" s="1"/>
      <c r="B28" s="113" t="s">
        <v>18</v>
      </c>
      <c r="C28" s="113"/>
      <c r="D28" s="113"/>
      <c r="E28" s="1"/>
    </row>
    <row r="29" spans="1:16" ht="18.75" x14ac:dyDescent="0.3">
      <c r="A29" s="1"/>
      <c r="B29" s="109" t="s">
        <v>885</v>
      </c>
      <c r="C29" s="109"/>
      <c r="D29" s="109"/>
      <c r="E29" s="1"/>
    </row>
    <row r="30" spans="1:16" ht="18.75" x14ac:dyDescent="0.3">
      <c r="A30" s="1"/>
      <c r="B30" s="113" t="s">
        <v>889</v>
      </c>
      <c r="C30" s="113"/>
      <c r="D30" s="113"/>
      <c r="E30" s="1"/>
    </row>
    <row r="31" spans="1:16" ht="18.75" x14ac:dyDescent="0.3">
      <c r="A31" s="1"/>
      <c r="B31" s="109" t="s">
        <v>893</v>
      </c>
      <c r="C31" s="109"/>
      <c r="D31" s="109"/>
      <c r="E31" s="1"/>
    </row>
    <row r="32" spans="1:16" ht="18.75" x14ac:dyDescent="0.3">
      <c r="A32" s="1"/>
      <c r="B32" s="109" t="s">
        <v>1631</v>
      </c>
      <c r="C32" s="109"/>
      <c r="D32" s="109"/>
      <c r="E32" s="1"/>
    </row>
    <row r="33" spans="1:5" ht="18.75" x14ac:dyDescent="0.3">
      <c r="A33" s="1"/>
      <c r="B33" s="109" t="s">
        <v>1144</v>
      </c>
      <c r="C33" s="109"/>
      <c r="D33" s="109"/>
      <c r="E33" s="1"/>
    </row>
    <row r="34" spans="1:5" ht="18.75" x14ac:dyDescent="0.3">
      <c r="A34" s="1"/>
      <c r="B34" s="109" t="s">
        <v>19</v>
      </c>
      <c r="C34" s="109"/>
      <c r="D34" s="109"/>
      <c r="E34" s="1"/>
    </row>
    <row r="35" spans="1:5" ht="18.75" x14ac:dyDescent="0.3">
      <c r="A35" s="1"/>
      <c r="B35" s="109" t="s">
        <v>904</v>
      </c>
      <c r="C35" s="109"/>
      <c r="D35" s="109"/>
      <c r="E35" s="1"/>
    </row>
    <row r="36" spans="1:5" ht="18.75" x14ac:dyDescent="0.3">
      <c r="A36" s="1"/>
      <c r="B36" s="113" t="s">
        <v>1474</v>
      </c>
      <c r="C36" s="113"/>
      <c r="D36" s="113"/>
      <c r="E36" s="1"/>
    </row>
    <row r="37" spans="1:5" ht="18.75" x14ac:dyDescent="0.3">
      <c r="A37" s="1"/>
      <c r="B37" s="109" t="s">
        <v>1475</v>
      </c>
      <c r="C37" s="109"/>
      <c r="D37" s="109"/>
      <c r="E37" s="1"/>
    </row>
    <row r="38" spans="1:5" ht="18.75" x14ac:dyDescent="0.3">
      <c r="A38" s="1"/>
      <c r="B38" s="113" t="s">
        <v>785</v>
      </c>
      <c r="C38" s="113"/>
      <c r="D38" s="113"/>
      <c r="E38" s="1"/>
    </row>
    <row r="39" spans="1:5" ht="18.75" x14ac:dyDescent="0.3">
      <c r="A39" s="1"/>
      <c r="B39" s="110"/>
      <c r="C39" s="111"/>
      <c r="D39" s="112"/>
      <c r="E39" s="1"/>
    </row>
    <row r="40" spans="1:5" ht="18.75" x14ac:dyDescent="0.3">
      <c r="A40" s="1"/>
      <c r="B40" s="113" t="s">
        <v>1143</v>
      </c>
      <c r="C40" s="113"/>
      <c r="D40" s="113"/>
      <c r="E40" s="1"/>
    </row>
    <row r="41" spans="1:5" ht="18.75" x14ac:dyDescent="0.3">
      <c r="A41" s="1"/>
      <c r="B41" s="109" t="s">
        <v>905</v>
      </c>
      <c r="C41" s="109"/>
      <c r="D41" s="109"/>
      <c r="E41" s="1"/>
    </row>
    <row r="42" spans="1:5" ht="18.75" x14ac:dyDescent="0.3">
      <c r="A42" s="1"/>
      <c r="B42" s="109" t="s">
        <v>906</v>
      </c>
      <c r="C42" s="109"/>
      <c r="D42" s="109"/>
      <c r="E42" s="1"/>
    </row>
    <row r="43" spans="1:5" ht="18.75" x14ac:dyDescent="0.3">
      <c r="A43" s="1"/>
      <c r="B43" s="109" t="s">
        <v>927</v>
      </c>
      <c r="C43" s="109"/>
      <c r="D43" s="109"/>
      <c r="E43" s="1"/>
    </row>
    <row r="44" spans="1:5" ht="18.75" x14ac:dyDescent="0.3">
      <c r="A44" s="1"/>
      <c r="B44" s="110"/>
      <c r="C44" s="111"/>
      <c r="D44" s="112"/>
      <c r="E44" s="1"/>
    </row>
    <row r="45" spans="1:5" ht="18.75" x14ac:dyDescent="0.3">
      <c r="A45" s="1"/>
      <c r="B45" s="113" t="s">
        <v>29</v>
      </c>
      <c r="C45" s="113"/>
      <c r="D45" s="113"/>
      <c r="E45" s="1"/>
    </row>
    <row r="46" spans="1:5" ht="18.75" x14ac:dyDescent="0.3">
      <c r="A46" s="1"/>
      <c r="B46" s="109" t="s">
        <v>535</v>
      </c>
      <c r="C46" s="109" t="s">
        <v>20</v>
      </c>
      <c r="D46" s="109" t="s">
        <v>20</v>
      </c>
      <c r="E46" s="1"/>
    </row>
    <row r="47" spans="1:5" ht="18.75" x14ac:dyDescent="0.3">
      <c r="A47" s="1"/>
      <c r="B47" s="109" t="s">
        <v>766</v>
      </c>
      <c r="C47" s="109" t="s">
        <v>21</v>
      </c>
      <c r="D47" s="109" t="s">
        <v>21</v>
      </c>
      <c r="E47" s="1"/>
    </row>
    <row r="48" spans="1:5" ht="18.75" x14ac:dyDescent="0.3">
      <c r="A48" s="1"/>
      <c r="B48" s="109" t="s">
        <v>22</v>
      </c>
      <c r="C48" s="109" t="s">
        <v>22</v>
      </c>
      <c r="D48" s="109" t="s">
        <v>22</v>
      </c>
      <c r="E48" s="1"/>
    </row>
    <row r="49" spans="1:5" ht="18.75" x14ac:dyDescent="0.3">
      <c r="A49" s="1"/>
      <c r="B49" s="109" t="s">
        <v>1159</v>
      </c>
      <c r="C49" s="109" t="s">
        <v>23</v>
      </c>
      <c r="D49" s="109" t="s">
        <v>23</v>
      </c>
      <c r="E49" s="1"/>
    </row>
    <row r="50" spans="1:5" ht="18.75" x14ac:dyDescent="0.3">
      <c r="A50" s="1"/>
      <c r="B50" s="109" t="s">
        <v>767</v>
      </c>
      <c r="C50" s="109" t="s">
        <v>24</v>
      </c>
      <c r="D50" s="109" t="s">
        <v>24</v>
      </c>
      <c r="E50" s="1"/>
    </row>
    <row r="51" spans="1:5" ht="18.75" x14ac:dyDescent="0.3">
      <c r="A51" s="1"/>
      <c r="B51" s="109" t="s">
        <v>768</v>
      </c>
      <c r="C51" s="109" t="s">
        <v>25</v>
      </c>
      <c r="D51" s="109" t="s">
        <v>25</v>
      </c>
      <c r="E51" s="1"/>
    </row>
    <row r="52" spans="1:5" ht="18.75" x14ac:dyDescent="0.3">
      <c r="A52" s="1"/>
      <c r="B52" s="110"/>
      <c r="C52" s="111"/>
      <c r="D52" s="112"/>
      <c r="E52" s="1"/>
    </row>
    <row r="53" spans="1:5" ht="18.75" x14ac:dyDescent="0.3">
      <c r="A53" s="1"/>
      <c r="B53" s="113" t="s">
        <v>444</v>
      </c>
      <c r="C53" s="113" t="s">
        <v>27</v>
      </c>
      <c r="D53" s="113" t="s">
        <v>27</v>
      </c>
      <c r="E53" s="1"/>
    </row>
    <row r="54" spans="1:5" ht="18.75" x14ac:dyDescent="0.3">
      <c r="A54" s="1"/>
      <c r="B54" s="109" t="s">
        <v>445</v>
      </c>
      <c r="C54" s="109"/>
      <c r="D54" s="109"/>
      <c r="E54" s="1"/>
    </row>
    <row r="55" spans="1:5" ht="18.75" x14ac:dyDescent="0.3">
      <c r="A55" s="1"/>
      <c r="B55" s="109" t="s">
        <v>446</v>
      </c>
      <c r="C55" s="109"/>
      <c r="D55" s="109"/>
      <c r="E55" s="1"/>
    </row>
    <row r="56" spans="1:5" ht="18.75" x14ac:dyDescent="0.3">
      <c r="A56" s="1"/>
      <c r="B56" s="110"/>
      <c r="C56" s="111"/>
      <c r="D56" s="112"/>
      <c r="E56" s="1"/>
    </row>
    <row r="57" spans="1:5" ht="18.75" x14ac:dyDescent="0.3">
      <c r="A57" s="1"/>
      <c r="B57" s="113" t="s">
        <v>1160</v>
      </c>
      <c r="C57" s="113" t="s">
        <v>1</v>
      </c>
      <c r="D57" s="113" t="s">
        <v>1</v>
      </c>
      <c r="E57" s="1"/>
    </row>
    <row r="58" spans="1:5" ht="18.75" x14ac:dyDescent="0.3">
      <c r="A58" s="1"/>
      <c r="B58" s="109" t="s">
        <v>1146</v>
      </c>
      <c r="C58" s="109" t="s">
        <v>8</v>
      </c>
      <c r="D58" s="109" t="s">
        <v>8</v>
      </c>
      <c r="E58" s="1"/>
    </row>
    <row r="59" spans="1:5" ht="18.75" x14ac:dyDescent="0.3">
      <c r="A59" s="1"/>
      <c r="B59" s="109" t="s">
        <v>166</v>
      </c>
      <c r="C59" s="109" t="s">
        <v>2</v>
      </c>
      <c r="D59" s="109" t="s">
        <v>2</v>
      </c>
      <c r="E59" s="1"/>
    </row>
    <row r="60" spans="1:5" ht="18.75" x14ac:dyDescent="0.3">
      <c r="A60" s="1"/>
      <c r="B60" s="109" t="s">
        <v>1121</v>
      </c>
      <c r="C60" s="109" t="s">
        <v>3</v>
      </c>
      <c r="D60" s="109" t="s">
        <v>3</v>
      </c>
      <c r="E60" s="1"/>
    </row>
    <row r="61" spans="1:5" ht="18.75" x14ac:dyDescent="0.3">
      <c r="A61" s="1"/>
      <c r="B61" s="109" t="s">
        <v>1145</v>
      </c>
      <c r="C61" s="109" t="s">
        <v>4</v>
      </c>
      <c r="D61" s="109" t="s">
        <v>4</v>
      </c>
      <c r="E61" s="1"/>
    </row>
    <row r="62" spans="1:5" ht="18.75" x14ac:dyDescent="0.3">
      <c r="A62" s="1"/>
      <c r="B62" s="109" t="s">
        <v>5</v>
      </c>
      <c r="C62" s="109" t="s">
        <v>5</v>
      </c>
      <c r="D62" s="109" t="s">
        <v>5</v>
      </c>
      <c r="E62" s="1"/>
    </row>
    <row r="63" spans="1:5" ht="18.75" x14ac:dyDescent="0.3">
      <c r="A63" s="1"/>
      <c r="B63" s="109" t="s">
        <v>1152</v>
      </c>
      <c r="C63" s="109" t="s">
        <v>17</v>
      </c>
      <c r="D63" s="109" t="s">
        <v>17</v>
      </c>
      <c r="E63" s="1"/>
    </row>
    <row r="64" spans="1:5" ht="18.75" x14ac:dyDescent="0.3">
      <c r="A64" s="1"/>
      <c r="B64" s="109" t="s">
        <v>251</v>
      </c>
      <c r="C64" s="109"/>
      <c r="D64" s="109"/>
      <c r="E64" s="1"/>
    </row>
    <row r="65" spans="1:5" ht="18.75" x14ac:dyDescent="0.3">
      <c r="A65" s="1"/>
      <c r="B65" s="109" t="s">
        <v>1141</v>
      </c>
      <c r="C65" s="109" t="s">
        <v>6</v>
      </c>
      <c r="D65" s="109" t="s">
        <v>6</v>
      </c>
      <c r="E65" s="1"/>
    </row>
    <row r="66" spans="1:5" ht="18.75" x14ac:dyDescent="0.3">
      <c r="A66" s="1"/>
      <c r="B66" s="109" t="s">
        <v>7</v>
      </c>
      <c r="C66" s="109" t="s">
        <v>7</v>
      </c>
      <c r="D66" s="109" t="s">
        <v>7</v>
      </c>
      <c r="E66" s="1"/>
    </row>
    <row r="67" spans="1:5" ht="18.75" x14ac:dyDescent="0.3">
      <c r="A67" s="1"/>
      <c r="B67" s="109" t="s">
        <v>1161</v>
      </c>
      <c r="C67" s="109" t="s">
        <v>9</v>
      </c>
      <c r="D67" s="109" t="s">
        <v>9</v>
      </c>
      <c r="E67" s="1"/>
    </row>
    <row r="68" spans="1:5" ht="18.75" x14ac:dyDescent="0.3">
      <c r="A68" s="1"/>
      <c r="B68" s="109" t="s">
        <v>1147</v>
      </c>
      <c r="C68" s="109" t="s">
        <v>10</v>
      </c>
      <c r="D68" s="109" t="s">
        <v>10</v>
      </c>
      <c r="E68" s="1"/>
    </row>
    <row r="69" spans="1:5" ht="18.75" x14ac:dyDescent="0.3">
      <c r="A69" s="1"/>
      <c r="B69" s="109" t="s">
        <v>1148</v>
      </c>
      <c r="C69" s="109" t="s">
        <v>11</v>
      </c>
      <c r="D69" s="109" t="s">
        <v>11</v>
      </c>
      <c r="E69" s="1"/>
    </row>
    <row r="70" spans="1:5" ht="18.75" x14ac:dyDescent="0.3">
      <c r="A70" s="1"/>
      <c r="B70" s="109" t="s">
        <v>12</v>
      </c>
      <c r="C70" s="109" t="s">
        <v>12</v>
      </c>
      <c r="D70" s="109" t="s">
        <v>12</v>
      </c>
      <c r="E70" s="1"/>
    </row>
    <row r="71" spans="1:5" ht="18.75" x14ac:dyDescent="0.3">
      <c r="A71" s="1"/>
      <c r="B71" s="109" t="s">
        <v>13</v>
      </c>
      <c r="C71" s="109" t="s">
        <v>13</v>
      </c>
      <c r="D71" s="109" t="s">
        <v>13</v>
      </c>
      <c r="E71" s="1"/>
    </row>
    <row r="72" spans="1:5" ht="18.75" x14ac:dyDescent="0.3">
      <c r="A72" s="1"/>
      <c r="B72" s="109" t="s">
        <v>1149</v>
      </c>
      <c r="C72" s="109" t="s">
        <v>14</v>
      </c>
      <c r="D72" s="109" t="s">
        <v>14</v>
      </c>
      <c r="E72" s="1"/>
    </row>
    <row r="73" spans="1:5" ht="18.75" x14ac:dyDescent="0.3">
      <c r="A73" s="1"/>
      <c r="B73" s="109" t="s">
        <v>15</v>
      </c>
      <c r="C73" s="109" t="s">
        <v>15</v>
      </c>
      <c r="D73" s="109" t="s">
        <v>15</v>
      </c>
      <c r="E73" s="1"/>
    </row>
    <row r="74" spans="1:5" ht="18.75" x14ac:dyDescent="0.3">
      <c r="A74" s="1"/>
      <c r="B74" s="109" t="s">
        <v>167</v>
      </c>
      <c r="C74" s="109"/>
      <c r="D74" s="109"/>
      <c r="E74" s="1"/>
    </row>
    <row r="75" spans="1:5" ht="18.75" x14ac:dyDescent="0.3">
      <c r="A75" s="1"/>
      <c r="B75" s="109" t="s">
        <v>168</v>
      </c>
      <c r="C75" s="109"/>
      <c r="D75" s="109"/>
      <c r="E75" s="1"/>
    </row>
    <row r="76" spans="1:5" ht="18.75" x14ac:dyDescent="0.3">
      <c r="A76" s="1"/>
      <c r="B76" s="109" t="s">
        <v>1151</v>
      </c>
      <c r="C76" s="109" t="s">
        <v>16</v>
      </c>
      <c r="D76" s="109" t="s">
        <v>16</v>
      </c>
      <c r="E76" s="1"/>
    </row>
    <row r="77" spans="1:5" ht="18.75" x14ac:dyDescent="0.3">
      <c r="A77" s="1"/>
      <c r="B77" s="115"/>
      <c r="C77" s="115"/>
      <c r="D77" s="115"/>
      <c r="E77" s="1"/>
    </row>
    <row r="78" spans="1:5" ht="18.75" x14ac:dyDescent="0.3">
      <c r="A78" s="1"/>
      <c r="B78" s="113" t="s">
        <v>1162</v>
      </c>
      <c r="C78" s="113"/>
      <c r="D78" s="113"/>
      <c r="E78" s="1"/>
    </row>
    <row r="79" spans="1:5" ht="15.75" x14ac:dyDescent="0.25">
      <c r="B79" s="109" t="s">
        <v>48</v>
      </c>
      <c r="C79" s="109"/>
      <c r="D79" s="109"/>
    </row>
    <row r="80" spans="1:5" ht="15.75" x14ac:dyDescent="0.25">
      <c r="B80" s="109" t="s">
        <v>784</v>
      </c>
      <c r="C80" s="109"/>
      <c r="D80" s="109"/>
    </row>
    <row r="81" spans="2:4" ht="15.75" x14ac:dyDescent="0.25">
      <c r="B81" s="109" t="s">
        <v>49</v>
      </c>
      <c r="C81" s="109"/>
      <c r="D81" s="109"/>
    </row>
  </sheetData>
  <mergeCells count="133">
    <mergeCell ref="B81:D81"/>
    <mergeCell ref="B80:D80"/>
    <mergeCell ref="B76:D76"/>
    <mergeCell ref="B77:D77"/>
    <mergeCell ref="B78:D78"/>
    <mergeCell ref="B79:D79"/>
    <mergeCell ref="A10:E10"/>
    <mergeCell ref="B11:D11"/>
    <mergeCell ref="A12:E12"/>
    <mergeCell ref="B13:D13"/>
    <mergeCell ref="B14:D14"/>
    <mergeCell ref="B15:D15"/>
    <mergeCell ref="B25:D25"/>
    <mergeCell ref="B26:D26"/>
    <mergeCell ref="B27:D27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A1:E4"/>
    <mergeCell ref="A5:E5"/>
    <mergeCell ref="A6:E6"/>
    <mergeCell ref="B7:D7"/>
    <mergeCell ref="B8:D8"/>
    <mergeCell ref="B9:D9"/>
    <mergeCell ref="B22:D22"/>
    <mergeCell ref="B23:D23"/>
    <mergeCell ref="B24:D24"/>
    <mergeCell ref="B16:D16"/>
    <mergeCell ref="B17:D17"/>
    <mergeCell ref="B18:D18"/>
    <mergeCell ref="B19:D19"/>
    <mergeCell ref="B20:D20"/>
    <mergeCell ref="B21:D21"/>
    <mergeCell ref="B33:D33"/>
    <mergeCell ref="B46:D46"/>
    <mergeCell ref="B47:D47"/>
    <mergeCell ref="B48:D48"/>
    <mergeCell ref="B49:D49"/>
    <mergeCell ref="B50:D50"/>
    <mergeCell ref="B51:D51"/>
    <mergeCell ref="B40:D40"/>
    <mergeCell ref="B41:D41"/>
    <mergeCell ref="B42:D42"/>
    <mergeCell ref="B43:D43"/>
    <mergeCell ref="B44:D44"/>
    <mergeCell ref="B45:D45"/>
    <mergeCell ref="B58:D58"/>
    <mergeCell ref="B59:D59"/>
    <mergeCell ref="B60:D60"/>
    <mergeCell ref="B61:D61"/>
    <mergeCell ref="B62:D62"/>
    <mergeCell ref="B63:D63"/>
    <mergeCell ref="B52:D52"/>
    <mergeCell ref="B53:D53"/>
    <mergeCell ref="B54:D54"/>
    <mergeCell ref="B55:D55"/>
    <mergeCell ref="B56:D56"/>
    <mergeCell ref="B57:D57"/>
    <mergeCell ref="B70:D70"/>
    <mergeCell ref="B71:D71"/>
    <mergeCell ref="B72:D72"/>
    <mergeCell ref="B73:D73"/>
    <mergeCell ref="B74:D74"/>
    <mergeCell ref="B75:D75"/>
    <mergeCell ref="B64:D64"/>
    <mergeCell ref="B65:D65"/>
    <mergeCell ref="B66:D66"/>
    <mergeCell ref="B67:D67"/>
    <mergeCell ref="B68:D68"/>
    <mergeCell ref="B69:D69"/>
    <mergeCell ref="F5:I5"/>
    <mergeCell ref="L5:M5"/>
    <mergeCell ref="O5:P5"/>
    <mergeCell ref="R5:W5"/>
    <mergeCell ref="F6:I6"/>
    <mergeCell ref="F1:P2"/>
    <mergeCell ref="R1:W1"/>
    <mergeCell ref="R2:W2"/>
    <mergeCell ref="F3:P4"/>
    <mergeCell ref="R3:W3"/>
    <mergeCell ref="R4:W4"/>
    <mergeCell ref="O6:P6"/>
    <mergeCell ref="L6:M6"/>
    <mergeCell ref="F13:I13"/>
    <mergeCell ref="F14:I14"/>
    <mergeCell ref="F15:I15"/>
    <mergeCell ref="F7:I7"/>
    <mergeCell ref="F8:I8"/>
    <mergeCell ref="F9:I9"/>
    <mergeCell ref="F10:I10"/>
    <mergeCell ref="F11:I11"/>
    <mergeCell ref="F12:I12"/>
    <mergeCell ref="F19:I19"/>
    <mergeCell ref="L18:M18"/>
    <mergeCell ref="L19:M19"/>
    <mergeCell ref="L20:M20"/>
    <mergeCell ref="L16:M16"/>
    <mergeCell ref="L17:M17"/>
    <mergeCell ref="F20:I20"/>
    <mergeCell ref="F16:I16"/>
    <mergeCell ref="F17:I17"/>
    <mergeCell ref="F18:I18"/>
    <mergeCell ref="O7:P7"/>
    <mergeCell ref="O8:P8"/>
    <mergeCell ref="O9:P9"/>
    <mergeCell ref="O10:P10"/>
    <mergeCell ref="O11:P11"/>
    <mergeCell ref="L12:M12"/>
    <mergeCell ref="L13:M13"/>
    <mergeCell ref="L14:M14"/>
    <mergeCell ref="L15:M15"/>
    <mergeCell ref="L7:M7"/>
    <mergeCell ref="L8:M8"/>
    <mergeCell ref="L9:M9"/>
    <mergeCell ref="L10:M10"/>
    <mergeCell ref="L11:M11"/>
    <mergeCell ref="O18:P18"/>
    <mergeCell ref="O19:P19"/>
    <mergeCell ref="O20:P20"/>
    <mergeCell ref="O12:P12"/>
    <mergeCell ref="O13:P13"/>
    <mergeCell ref="O14:P14"/>
    <mergeCell ref="O15:P15"/>
    <mergeCell ref="O16:P16"/>
    <mergeCell ref="O17:P17"/>
  </mergeCells>
  <hyperlinks>
    <hyperlink ref="B7:D7" location="арматура!R1C1" display="Арматура" xr:uid="{00000000-0004-0000-0A00-000000000000}"/>
    <hyperlink ref="B8:D8" location="'Дріт в''язальний'!A1" display="Дріт в'язальний" xr:uid="{00000000-0004-0000-0A00-000001000000}"/>
    <hyperlink ref="B9:D9" location="'Дріт ВР'!A1" display="Дріт ВР" xr:uid="{00000000-0004-0000-0A00-000002000000}"/>
    <hyperlink ref="B11:D11" location="Двотавр!A1" display="Двотавр  " xr:uid="{00000000-0004-0000-0A00-000003000000}"/>
    <hyperlink ref="B13:D13" location="Квадрат!A1" display="Квадрат сталевий" xr:uid="{00000000-0004-0000-0A00-000004000000}"/>
    <hyperlink ref="B15:D15" location="Круг!A1" display="Круг сталевий" xr:uid="{00000000-0004-0000-0A00-000005000000}"/>
    <hyperlink ref="B19:D19" location="лист!R1C1" display="Листы:" xr:uid="{00000000-0004-0000-0A00-000006000000}"/>
    <hyperlink ref="B20:D20" location="Лист!A1" display="Лист сталевий" xr:uid="{00000000-0004-0000-0A00-000007000000}"/>
    <hyperlink ref="B21:D21" location="'Лист рифлений'!A1" display="Лист рифлений" xr:uid="{00000000-0004-0000-0A00-000008000000}"/>
    <hyperlink ref="B22:D22" location="'Лист ПВЛ'!A1" display="Лист ПВЛ" xr:uid="{00000000-0004-0000-0A00-000009000000}"/>
    <hyperlink ref="B23:D23" location="'Лист оцинкований'!A1" display="Лист оцинкований" xr:uid="{00000000-0004-0000-0A00-00000A000000}"/>
    <hyperlink ref="B24:D24" location="'Лист нержавіючий'!A1" display="Лист нержавіючий" xr:uid="{00000000-0004-0000-0A00-00000B000000}"/>
    <hyperlink ref="B28:D28" location="Профнасил!A1" display="Профнастил" xr:uid="{00000000-0004-0000-0A00-00000C000000}"/>
    <hyperlink ref="B29:D29" location="'Преміум профнастил'!A1" display="Преміум профнастил" xr:uid="{00000000-0004-0000-0A00-00000D000000}"/>
    <hyperlink ref="B30:D30" location="' Металочерепиця'!A1" display="Металочерепиця" xr:uid="{00000000-0004-0000-0A00-00000E000000}"/>
    <hyperlink ref="B31:D31" location="'Преміум металочерепиця'!A1" display="Преміум металочерепиця" xr:uid="{00000000-0004-0000-0A00-00000F000000}"/>
    <hyperlink ref="B32:D32" location="метизы!R1C1" display="Метизы" xr:uid="{00000000-0004-0000-0A00-000010000000}"/>
    <hyperlink ref="B33:D33" location="'Водосточна система'!A1" display="Водостічна система" xr:uid="{00000000-0004-0000-0A00-000011000000}"/>
    <hyperlink ref="B34:D34" location="планки!R1C1" display="Планки" xr:uid="{00000000-0004-0000-0A00-000012000000}"/>
    <hyperlink ref="B35:D35" location="'Утеплювач, ізоляція'!A1" display="Утеплювач, ізоляція" xr:uid="{00000000-0004-0000-0A00-000013000000}"/>
    <hyperlink ref="B38:D38" location="'Фальцева покрівля'!A1" display="Фальцева покрівля" xr:uid="{00000000-0004-0000-0A00-000014000000}"/>
    <hyperlink ref="B40:D40" location="'сетка сварная в картах'!R1C1" display="Сетка:" xr:uid="{00000000-0004-0000-0A00-000015000000}"/>
    <hyperlink ref="B41:D41" location="'Сітка зварна в картах'!A1" display="Сітка зварна в картах" xr:uid="{00000000-0004-0000-0A00-000016000000}"/>
    <hyperlink ref="B42:D42" location="'Сітка зварна в рулоні'!A1" display="Сітка зварна в рулоне" xr:uid="{00000000-0004-0000-0A00-000017000000}"/>
    <hyperlink ref="B43:D43" location="'Сітка рабиця'!A1" display="Сітка рабиця" xr:uid="{00000000-0004-0000-0A00-000018000000}"/>
    <hyperlink ref="B45:D45" location="'труба профильная'!R1C1" display="Труба:" xr:uid="{00000000-0004-0000-0A00-000019000000}"/>
    <hyperlink ref="B46:D46" location="'Труба профільна'!A1" display="Труба профільна" xr:uid="{00000000-0004-0000-0A00-00001A000000}"/>
    <hyperlink ref="B47:D47" location="'Труба ел.зв.'!A1" display="Труба електрозварна" xr:uid="{00000000-0004-0000-0A00-00001B000000}"/>
    <hyperlink ref="B48:D48" location="'труба вгп'!R1C1" display="Трубв ВГП ДУ" xr:uid="{00000000-0004-0000-0A00-00001C000000}"/>
    <hyperlink ref="B50:D50" location="'Труба оцинк.'!A1" display="Труба оцинкована" xr:uid="{00000000-0004-0000-0A00-00001D000000}"/>
    <hyperlink ref="B51:D51" location="'Труба нержавіюча'!A1" display="Труба нержавіюча" xr:uid="{00000000-0004-0000-0A00-00001E000000}"/>
    <hyperlink ref="B57:D57" location="шпилька.гайка.шайба!R1C1" display="Комплектующие" xr:uid="{00000000-0004-0000-0A00-00001F000000}"/>
    <hyperlink ref="B60:D60" location="Цвяхи!A1" display="Цвяхи" xr:uid="{00000000-0004-0000-0A00-000020000000}"/>
    <hyperlink ref="B61:D61" location="'Гіпсокартон та профіль'!A1" display=" Гіпсокартон та профіль" xr:uid="{00000000-0004-0000-0A00-000021000000}"/>
    <hyperlink ref="B62:D62" location="диск!R1C1" display="Диск" xr:uid="{00000000-0004-0000-0A00-000022000000}"/>
    <hyperlink ref="B65:D65" location="Лакофарбові!A1" display="Лакофарбові" xr:uid="{00000000-0004-0000-0A00-000023000000}"/>
    <hyperlink ref="B66:D66" location="лопата!R1C1" display="Лопата" xr:uid="{00000000-0004-0000-0A00-000024000000}"/>
    <hyperlink ref="B67:D67" location="Згони!A1" display="Згони" xr:uid="{00000000-0004-0000-0A00-000025000000}"/>
    <hyperlink ref="B68:D68" location="Трійники!A1" display=" Трійники" xr:uid="{00000000-0004-0000-0A00-000026000000}"/>
    <hyperlink ref="B69:D69" location="Різьба!A1" display="Різьба" xr:uid="{00000000-0004-0000-0A00-000027000000}"/>
    <hyperlink ref="B70:D70" location="муфта!R1C1" display="Муфта" xr:uid="{00000000-0004-0000-0A00-000028000000}"/>
    <hyperlink ref="B71:D71" location="контргайка!R1C1" display="Контргайка" xr:uid="{00000000-0004-0000-0A00-000029000000}"/>
    <hyperlink ref="B72:D72" location="Фланець!A1" display="Фланець" xr:uid="{00000000-0004-0000-0A00-00002A000000}"/>
    <hyperlink ref="B73:D73" location="цемент!R1C1" display="Цемент" xr:uid="{00000000-0004-0000-0A00-00002B000000}"/>
    <hyperlink ref="B76:D76" location="'Щітка по металу'!A1" display="Щітка по металу" xr:uid="{00000000-0004-0000-0A00-00002C000000}"/>
    <hyperlink ref="B78:D78" location="доставка!R1C1" display="Услуги" xr:uid="{00000000-0004-0000-0A00-00002D000000}"/>
    <hyperlink ref="B79:D79" location="доставка!R1C1" display="Доставка" xr:uid="{00000000-0004-0000-0A00-00002E000000}"/>
    <hyperlink ref="B80:D80" location="Гільйотина!A1" display="Гільйотина" xr:uid="{00000000-0004-0000-0A00-00002F000000}"/>
    <hyperlink ref="B81:D81" location="плазма!R1C1" display="Плазма" xr:uid="{00000000-0004-0000-0A00-000030000000}"/>
    <hyperlink ref="B53:D53" location="швеллер!R1C1" display="Швеллер" xr:uid="{00000000-0004-0000-0A00-000031000000}"/>
    <hyperlink ref="B54:D54" location="'Швелер катаный'!A1" display="Швелер катаний" xr:uid="{00000000-0004-0000-0A00-000032000000}"/>
    <hyperlink ref="B55:D55" location="'Швелер гнутий'!A1" display="Швелер гнутий" xr:uid="{00000000-0004-0000-0A00-000033000000}"/>
    <hyperlink ref="B49:D49" location="'Труба безшов.'!A1" display="Турба безшовна" xr:uid="{00000000-0004-0000-0A00-000034000000}"/>
    <hyperlink ref="B59:D59" location="гайка!R1C1" display="Гайка" xr:uid="{00000000-0004-0000-0A00-000035000000}"/>
    <hyperlink ref="B74:D74" location="шайба!R1C1" display="Шайба" xr:uid="{00000000-0004-0000-0A00-000036000000}"/>
    <hyperlink ref="B75:D75" location="шпилька!R1C1" display="Шпилька" xr:uid="{00000000-0004-0000-0A00-000037000000}"/>
    <hyperlink ref="B26:D26" location="Смуга!A1" display="Смуга" xr:uid="{00000000-0004-0000-0A00-000038000000}"/>
    <hyperlink ref="B64:D64" location="заглушка!A1" display="Заглушка" xr:uid="{00000000-0004-0000-0A00-000039000000}"/>
    <hyperlink ref="B58:D58" location="Відводи!A1" display="Відводи" xr:uid="{00000000-0004-0000-0A00-00003A000000}"/>
    <hyperlink ref="B63:D63" location="Електроди!A1" display="Електроди" xr:uid="{00000000-0004-0000-0A00-00003B000000}"/>
    <hyperlink ref="B17:D17" location="Кутник!A1" display="Кутник" xr:uid="{00000000-0004-0000-0A00-00003C000000}"/>
    <hyperlink ref="B36:D36" location="Штакетник!A1" display="Штахетник" xr:uid="{00000000-0004-0000-0A00-00003D000000}"/>
    <hyperlink ref="B37:D37" location="'Штакетник Преміум'!A1" display="Штахетник преміум" xr:uid="{00000000-0004-0000-0A00-00003E000000}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81"/>
  <sheetViews>
    <sheetView workbookViewId="0">
      <pane ySplit="5" topLeftCell="A6" activePane="bottomLeft" state="frozen"/>
      <selection pane="bottomLeft" activeCell="B7" sqref="B7:D7"/>
    </sheetView>
  </sheetViews>
  <sheetFormatPr defaultRowHeight="15" x14ac:dyDescent="0.25"/>
  <cols>
    <col min="1" max="1" width="1.28515625" customWidth="1"/>
    <col min="5" max="5" width="1.28515625" customWidth="1"/>
    <col min="6" max="6" width="36.7109375" customWidth="1"/>
    <col min="10" max="10" width="18.140625" customWidth="1"/>
    <col min="11" max="11" width="9.5703125" customWidth="1"/>
  </cols>
  <sheetData>
    <row r="1" spans="1:18" ht="15" customHeight="1" x14ac:dyDescent="0.25">
      <c r="A1" s="114"/>
      <c r="B1" s="114"/>
      <c r="C1" s="114"/>
      <c r="D1" s="114"/>
      <c r="E1" s="114"/>
      <c r="F1" s="106" t="s">
        <v>289</v>
      </c>
      <c r="G1" s="106"/>
      <c r="H1" s="106"/>
      <c r="I1" s="106"/>
      <c r="J1" s="106"/>
      <c r="K1" s="106"/>
      <c r="L1" s="2" t="s">
        <v>517</v>
      </c>
      <c r="M1" s="101" t="s">
        <v>519</v>
      </c>
      <c r="N1" s="101"/>
      <c r="O1" s="101"/>
      <c r="P1" s="101"/>
      <c r="Q1" s="101"/>
      <c r="R1" s="101"/>
    </row>
    <row r="2" spans="1:18" ht="15" customHeight="1" x14ac:dyDescent="0.25">
      <c r="A2" s="114"/>
      <c r="B2" s="114"/>
      <c r="C2" s="114"/>
      <c r="D2" s="114"/>
      <c r="E2" s="114"/>
      <c r="F2" s="106"/>
      <c r="G2" s="106"/>
      <c r="H2" s="106"/>
      <c r="I2" s="106"/>
      <c r="J2" s="106"/>
      <c r="K2" s="106"/>
      <c r="L2" s="2" t="s">
        <v>521</v>
      </c>
      <c r="M2" s="101" t="s">
        <v>1476</v>
      </c>
      <c r="N2" s="101"/>
      <c r="O2" s="101"/>
      <c r="P2" s="101"/>
      <c r="Q2" s="101"/>
      <c r="R2" s="101"/>
    </row>
    <row r="3" spans="1:18" ht="15" customHeight="1" x14ac:dyDescent="0.25">
      <c r="A3" s="114"/>
      <c r="B3" s="114"/>
      <c r="C3" s="114"/>
      <c r="D3" s="114"/>
      <c r="E3" s="114"/>
      <c r="F3" s="107" t="s">
        <v>429</v>
      </c>
      <c r="G3" s="107"/>
      <c r="H3" s="107"/>
      <c r="I3" s="107"/>
      <c r="J3" s="107"/>
      <c r="K3" s="108"/>
      <c r="L3" s="2" t="s">
        <v>44</v>
      </c>
      <c r="M3" s="101" t="s">
        <v>47</v>
      </c>
      <c r="N3" s="101"/>
      <c r="O3" s="101"/>
      <c r="P3" s="101"/>
      <c r="Q3" s="101"/>
      <c r="R3" s="101"/>
    </row>
    <row r="4" spans="1:18" ht="15" customHeight="1" x14ac:dyDescent="0.25">
      <c r="A4" s="114"/>
      <c r="B4" s="114"/>
      <c r="C4" s="114"/>
      <c r="D4" s="114"/>
      <c r="E4" s="114"/>
      <c r="F4" s="107"/>
      <c r="G4" s="107"/>
      <c r="H4" s="107"/>
      <c r="I4" s="107"/>
      <c r="J4" s="107"/>
      <c r="K4" s="108"/>
      <c r="L4" s="2" t="s">
        <v>45</v>
      </c>
      <c r="M4" s="101" t="s">
        <v>520</v>
      </c>
      <c r="N4" s="101"/>
      <c r="O4" s="101"/>
      <c r="P4" s="101"/>
      <c r="Q4" s="101"/>
      <c r="R4" s="101"/>
    </row>
    <row r="5" spans="1:18" ht="18.75" x14ac:dyDescent="0.3">
      <c r="A5" s="116" t="s">
        <v>288</v>
      </c>
      <c r="B5" s="113"/>
      <c r="C5" s="113"/>
      <c r="D5" s="113"/>
      <c r="E5" s="117"/>
      <c r="F5" s="5" t="s">
        <v>493</v>
      </c>
      <c r="G5" s="16" t="s">
        <v>494</v>
      </c>
      <c r="H5" s="102" t="s">
        <v>495</v>
      </c>
      <c r="I5" s="103"/>
      <c r="J5" s="20" t="s">
        <v>496</v>
      </c>
      <c r="K5" s="19" t="s">
        <v>497</v>
      </c>
      <c r="L5" s="2" t="s">
        <v>46</v>
      </c>
      <c r="M5" s="101" t="s">
        <v>51</v>
      </c>
      <c r="N5" s="101"/>
      <c r="O5" s="101"/>
      <c r="P5" s="101"/>
      <c r="Q5" s="101"/>
      <c r="R5" s="101"/>
    </row>
    <row r="6" spans="1:18" ht="18.75" customHeight="1" x14ac:dyDescent="0.3">
      <c r="A6" s="115"/>
      <c r="B6" s="115"/>
      <c r="C6" s="115"/>
      <c r="D6" s="115"/>
      <c r="E6" s="115"/>
      <c r="F6" s="60" t="s">
        <v>805</v>
      </c>
      <c r="G6" s="59">
        <v>0.63</v>
      </c>
      <c r="H6" s="104">
        <f>J6/1000*G6</f>
        <v>24.4377</v>
      </c>
      <c r="I6" s="105"/>
      <c r="J6" s="59">
        <v>38790</v>
      </c>
      <c r="K6" s="4" t="s">
        <v>1142</v>
      </c>
    </row>
    <row r="7" spans="1:18" ht="18.75" customHeight="1" x14ac:dyDescent="0.3">
      <c r="A7" s="1"/>
      <c r="B7" s="113" t="s">
        <v>0</v>
      </c>
      <c r="C7" s="113"/>
      <c r="D7" s="113"/>
      <c r="E7" s="1"/>
      <c r="F7" s="60" t="s">
        <v>806</v>
      </c>
      <c r="G7" s="59">
        <v>2.0299999999999998</v>
      </c>
      <c r="H7" s="104">
        <f t="shared" ref="H7:H29" si="0">J7/1000*G7</f>
        <v>78.74369999999999</v>
      </c>
      <c r="I7" s="105"/>
      <c r="J7" s="59">
        <v>38790</v>
      </c>
      <c r="K7" s="4" t="s">
        <v>1142</v>
      </c>
    </row>
    <row r="8" spans="1:18" ht="18.75" customHeight="1" x14ac:dyDescent="0.3">
      <c r="A8" s="1"/>
      <c r="B8" s="109" t="s">
        <v>492</v>
      </c>
      <c r="C8" s="109"/>
      <c r="D8" s="109"/>
      <c r="E8" s="1"/>
      <c r="F8" s="60" t="s">
        <v>807</v>
      </c>
      <c r="G8" s="59">
        <v>0.59</v>
      </c>
      <c r="H8" s="104">
        <f t="shared" si="0"/>
        <v>22.886099999999999</v>
      </c>
      <c r="I8" s="105"/>
      <c r="J8" s="59">
        <v>38790</v>
      </c>
      <c r="K8" s="4" t="s">
        <v>1142</v>
      </c>
    </row>
    <row r="9" spans="1:18" ht="18.75" customHeight="1" x14ac:dyDescent="0.3">
      <c r="A9" s="1"/>
      <c r="B9" s="109" t="s">
        <v>488</v>
      </c>
      <c r="C9" s="109"/>
      <c r="D9" s="109"/>
      <c r="E9" s="1"/>
      <c r="F9" s="60" t="s">
        <v>808</v>
      </c>
      <c r="G9" s="59">
        <v>0.79</v>
      </c>
      <c r="H9" s="104">
        <f t="shared" si="0"/>
        <v>32.935099999999998</v>
      </c>
      <c r="I9" s="105"/>
      <c r="J9" s="59">
        <v>41690</v>
      </c>
      <c r="K9" s="4" t="s">
        <v>1142</v>
      </c>
    </row>
    <row r="10" spans="1:18" ht="18.75" customHeight="1" x14ac:dyDescent="0.3">
      <c r="A10" s="115"/>
      <c r="B10" s="115"/>
      <c r="C10" s="115"/>
      <c r="D10" s="115"/>
      <c r="E10" s="115"/>
      <c r="F10" s="60" t="s">
        <v>809</v>
      </c>
      <c r="G10" s="59">
        <v>2.4</v>
      </c>
      <c r="H10" s="104">
        <f t="shared" si="0"/>
        <v>117.24</v>
      </c>
      <c r="I10" s="105"/>
      <c r="J10" s="59">
        <v>48850</v>
      </c>
      <c r="K10" s="4" t="s">
        <v>1142</v>
      </c>
    </row>
    <row r="11" spans="1:18" ht="18.75" customHeight="1" x14ac:dyDescent="0.3">
      <c r="A11" s="1"/>
      <c r="B11" s="113" t="s">
        <v>533</v>
      </c>
      <c r="C11" s="113"/>
      <c r="D11" s="113"/>
      <c r="E11" s="1"/>
      <c r="F11" s="60" t="s">
        <v>810</v>
      </c>
      <c r="G11" s="59">
        <v>0.73</v>
      </c>
      <c r="H11" s="104">
        <f t="shared" si="0"/>
        <v>30.360700000000001</v>
      </c>
      <c r="I11" s="105"/>
      <c r="J11" s="59">
        <v>41590</v>
      </c>
      <c r="K11" s="4" t="s">
        <v>1142</v>
      </c>
    </row>
    <row r="12" spans="1:18" ht="18.75" customHeight="1" x14ac:dyDescent="0.3">
      <c r="A12" s="115"/>
      <c r="B12" s="115"/>
      <c r="C12" s="115"/>
      <c r="D12" s="115"/>
      <c r="E12" s="115"/>
      <c r="F12" s="60" t="s">
        <v>811</v>
      </c>
      <c r="G12" s="59">
        <v>0.94</v>
      </c>
      <c r="H12" s="104">
        <f t="shared" si="0"/>
        <v>36.838599999999992</v>
      </c>
      <c r="I12" s="105"/>
      <c r="J12" s="59">
        <v>39190</v>
      </c>
      <c r="K12" s="4" t="s">
        <v>1142</v>
      </c>
    </row>
    <row r="13" spans="1:18" ht="18.75" customHeight="1" x14ac:dyDescent="0.3">
      <c r="A13" s="1"/>
      <c r="B13" s="113" t="s">
        <v>290</v>
      </c>
      <c r="C13" s="113"/>
      <c r="D13" s="113"/>
      <c r="E13" s="1"/>
      <c r="F13" s="60" t="s">
        <v>812</v>
      </c>
      <c r="G13" s="59">
        <v>1.2</v>
      </c>
      <c r="H13" s="104">
        <f t="shared" si="0"/>
        <v>49.956000000000003</v>
      </c>
      <c r="I13" s="105"/>
      <c r="J13" s="59">
        <v>41630</v>
      </c>
      <c r="K13" s="4" t="s">
        <v>1142</v>
      </c>
    </row>
    <row r="14" spans="1:18" ht="18.75" customHeight="1" x14ac:dyDescent="0.3">
      <c r="A14" s="1"/>
      <c r="B14" s="110"/>
      <c r="C14" s="111"/>
      <c r="D14" s="112"/>
      <c r="E14" s="1"/>
      <c r="F14" s="60" t="s">
        <v>813</v>
      </c>
      <c r="G14" s="59">
        <v>1.45</v>
      </c>
      <c r="H14" s="104">
        <f t="shared" si="0"/>
        <v>56.2455</v>
      </c>
      <c r="I14" s="105"/>
      <c r="J14" s="59">
        <v>38790</v>
      </c>
      <c r="K14" s="4" t="s">
        <v>1142</v>
      </c>
    </row>
    <row r="15" spans="1:18" ht="18.75" customHeight="1" x14ac:dyDescent="0.3">
      <c r="A15" s="1"/>
      <c r="B15" s="113" t="s">
        <v>300</v>
      </c>
      <c r="C15" s="113"/>
      <c r="D15" s="113"/>
      <c r="E15" s="1"/>
      <c r="F15" s="60" t="s">
        <v>814</v>
      </c>
      <c r="G15" s="59">
        <v>3.15</v>
      </c>
      <c r="H15" s="104">
        <f t="shared" si="0"/>
        <v>132.17400000000001</v>
      </c>
      <c r="I15" s="105"/>
      <c r="J15" s="59">
        <v>41960</v>
      </c>
      <c r="K15" s="4" t="s">
        <v>1142</v>
      </c>
    </row>
    <row r="16" spans="1:18" ht="18.75" customHeight="1" x14ac:dyDescent="0.3">
      <c r="A16" s="1"/>
      <c r="B16" s="110"/>
      <c r="C16" s="111"/>
      <c r="D16" s="112"/>
      <c r="E16" s="1"/>
      <c r="F16" s="60" t="s">
        <v>815</v>
      </c>
      <c r="G16" s="59">
        <v>0.96</v>
      </c>
      <c r="H16" s="104">
        <f t="shared" si="0"/>
        <v>37.238399999999999</v>
      </c>
      <c r="I16" s="105"/>
      <c r="J16" s="59">
        <v>38790</v>
      </c>
      <c r="K16" s="4" t="s">
        <v>1142</v>
      </c>
    </row>
    <row r="17" spans="1:11" ht="18.75" customHeight="1" x14ac:dyDescent="0.3">
      <c r="A17" s="1"/>
      <c r="B17" s="113" t="s">
        <v>430</v>
      </c>
      <c r="C17" s="113" t="s">
        <v>26</v>
      </c>
      <c r="D17" s="113" t="s">
        <v>26</v>
      </c>
      <c r="E17" s="1"/>
      <c r="F17" s="60" t="s">
        <v>816</v>
      </c>
      <c r="G17" s="59">
        <v>1.3</v>
      </c>
      <c r="H17" s="104">
        <f t="shared" si="0"/>
        <v>50.427</v>
      </c>
      <c r="I17" s="105"/>
      <c r="J17" s="59">
        <v>38790</v>
      </c>
      <c r="K17" s="4" t="s">
        <v>1142</v>
      </c>
    </row>
    <row r="18" spans="1:11" ht="18.75" customHeight="1" x14ac:dyDescent="0.3">
      <c r="A18" s="1"/>
      <c r="B18" s="110"/>
      <c r="C18" s="111"/>
      <c r="D18" s="112"/>
      <c r="E18" s="1"/>
      <c r="F18" s="60" t="s">
        <v>817</v>
      </c>
      <c r="G18" s="59">
        <v>1.57</v>
      </c>
      <c r="H18" s="104">
        <f t="shared" si="0"/>
        <v>60.900300000000001</v>
      </c>
      <c r="I18" s="105"/>
      <c r="J18" s="59">
        <v>38790</v>
      </c>
      <c r="K18" s="4" t="s">
        <v>1142</v>
      </c>
    </row>
    <row r="19" spans="1:11" ht="18.75" customHeight="1" x14ac:dyDescent="0.3">
      <c r="A19" s="1"/>
      <c r="B19" s="113" t="s">
        <v>412</v>
      </c>
      <c r="C19" s="113"/>
      <c r="D19" s="113"/>
      <c r="E19" s="1"/>
      <c r="F19" s="60" t="s">
        <v>818</v>
      </c>
      <c r="G19" s="59">
        <v>1.88</v>
      </c>
      <c r="H19" s="104">
        <f t="shared" si="0"/>
        <v>80.4452</v>
      </c>
      <c r="I19" s="105"/>
      <c r="J19" s="59">
        <v>42790</v>
      </c>
      <c r="K19" s="4" t="s">
        <v>1142</v>
      </c>
    </row>
    <row r="20" spans="1:11" ht="18.75" customHeight="1" x14ac:dyDescent="0.3">
      <c r="A20" s="1"/>
      <c r="B20" s="109" t="s">
        <v>301</v>
      </c>
      <c r="C20" s="109"/>
      <c r="D20" s="109"/>
      <c r="E20" s="1"/>
      <c r="F20" s="60" t="s">
        <v>819</v>
      </c>
      <c r="G20" s="59">
        <v>2.7</v>
      </c>
      <c r="H20" s="104">
        <f t="shared" si="0"/>
        <v>104.733</v>
      </c>
      <c r="I20" s="105"/>
      <c r="J20" s="59">
        <v>38790</v>
      </c>
      <c r="K20" s="4" t="s">
        <v>1142</v>
      </c>
    </row>
    <row r="21" spans="1:11" ht="18.75" customHeight="1" x14ac:dyDescent="0.3">
      <c r="A21" s="1"/>
      <c r="B21" s="109" t="s">
        <v>410</v>
      </c>
      <c r="C21" s="109"/>
      <c r="D21" s="109"/>
      <c r="E21" s="1"/>
      <c r="F21" s="60" t="s">
        <v>820</v>
      </c>
      <c r="G21" s="59">
        <v>1.57</v>
      </c>
      <c r="H21" s="104">
        <f t="shared" si="0"/>
        <v>60.900300000000001</v>
      </c>
      <c r="I21" s="105"/>
      <c r="J21" s="59">
        <v>38790</v>
      </c>
      <c r="K21" s="4" t="s">
        <v>1142</v>
      </c>
    </row>
    <row r="22" spans="1:11" ht="18.75" customHeight="1" x14ac:dyDescent="0.3">
      <c r="A22" s="1"/>
      <c r="B22" s="109" t="s">
        <v>28</v>
      </c>
      <c r="C22" s="109"/>
      <c r="D22" s="109"/>
      <c r="E22" s="1"/>
      <c r="F22" s="60" t="s">
        <v>821</v>
      </c>
      <c r="G22" s="59">
        <v>1.96</v>
      </c>
      <c r="H22" s="104">
        <f t="shared" si="0"/>
        <v>75.989200000000011</v>
      </c>
      <c r="I22" s="105"/>
      <c r="J22" s="59">
        <v>38770</v>
      </c>
      <c r="K22" s="4" t="s">
        <v>1142</v>
      </c>
    </row>
    <row r="23" spans="1:11" ht="18.75" customHeight="1" x14ac:dyDescent="0.3">
      <c r="A23" s="1"/>
      <c r="B23" s="109" t="s">
        <v>411</v>
      </c>
      <c r="C23" s="109"/>
      <c r="D23" s="109"/>
      <c r="E23" s="1"/>
      <c r="F23" s="60" t="s">
        <v>822</v>
      </c>
      <c r="G23" s="59">
        <v>4.8099999999999996</v>
      </c>
      <c r="H23" s="104">
        <f t="shared" si="0"/>
        <v>186.57989999999998</v>
      </c>
      <c r="I23" s="105"/>
      <c r="J23" s="59">
        <v>38790</v>
      </c>
      <c r="K23" s="4" t="s">
        <v>1142</v>
      </c>
    </row>
    <row r="24" spans="1:11" ht="18.75" customHeight="1" x14ac:dyDescent="0.3">
      <c r="A24" s="1"/>
      <c r="B24" s="109" t="s">
        <v>413</v>
      </c>
      <c r="C24" s="109"/>
      <c r="D24" s="109"/>
      <c r="E24" s="1"/>
      <c r="F24" s="60" t="s">
        <v>823</v>
      </c>
      <c r="G24" s="59">
        <v>5.68</v>
      </c>
      <c r="H24" s="104">
        <f t="shared" si="0"/>
        <v>220.32719999999998</v>
      </c>
      <c r="I24" s="105"/>
      <c r="J24" s="59">
        <v>38790</v>
      </c>
      <c r="K24" s="4" t="s">
        <v>1142</v>
      </c>
    </row>
    <row r="25" spans="1:11" ht="18.75" customHeight="1" x14ac:dyDescent="0.3">
      <c r="A25" s="1"/>
      <c r="B25" s="110"/>
      <c r="C25" s="111"/>
      <c r="D25" s="112"/>
      <c r="E25" s="1"/>
      <c r="F25" s="60" t="s">
        <v>824</v>
      </c>
      <c r="G25" s="59">
        <v>1.87</v>
      </c>
      <c r="H25" s="104">
        <f t="shared" si="0"/>
        <v>72.537300000000002</v>
      </c>
      <c r="I25" s="105"/>
      <c r="J25" s="59">
        <v>38790</v>
      </c>
      <c r="K25" s="4" t="s">
        <v>1142</v>
      </c>
    </row>
    <row r="26" spans="1:11" ht="18.75" customHeight="1" x14ac:dyDescent="0.3">
      <c r="A26" s="1"/>
      <c r="B26" s="113" t="s">
        <v>429</v>
      </c>
      <c r="C26" s="113"/>
      <c r="D26" s="113"/>
      <c r="E26" s="1"/>
      <c r="F26" s="60" t="s">
        <v>825</v>
      </c>
      <c r="G26" s="59">
        <v>2.46</v>
      </c>
      <c r="H26" s="104">
        <f t="shared" si="0"/>
        <v>98.375399999999999</v>
      </c>
      <c r="I26" s="105"/>
      <c r="J26" s="59">
        <v>39990</v>
      </c>
      <c r="K26" s="4" t="s">
        <v>1142</v>
      </c>
    </row>
    <row r="27" spans="1:11" ht="18.75" customHeight="1" x14ac:dyDescent="0.3">
      <c r="A27" s="1"/>
      <c r="B27" s="110"/>
      <c r="C27" s="111"/>
      <c r="D27" s="112"/>
      <c r="E27" s="1"/>
      <c r="F27" s="60" t="s">
        <v>826</v>
      </c>
      <c r="G27" s="59">
        <v>2.83</v>
      </c>
      <c r="H27" s="104">
        <f t="shared" si="0"/>
        <v>109.7757</v>
      </c>
      <c r="I27" s="105"/>
      <c r="J27" s="59">
        <v>38790</v>
      </c>
      <c r="K27" s="4" t="s">
        <v>1142</v>
      </c>
    </row>
    <row r="28" spans="1:11" ht="18.75" customHeight="1" x14ac:dyDescent="0.3">
      <c r="A28" s="1"/>
      <c r="B28" s="113" t="s">
        <v>18</v>
      </c>
      <c r="C28" s="113"/>
      <c r="D28" s="113"/>
      <c r="E28" s="1"/>
      <c r="F28" s="60" t="s">
        <v>827</v>
      </c>
      <c r="G28" s="59">
        <v>3.77</v>
      </c>
      <c r="H28" s="104">
        <f t="shared" si="0"/>
        <v>170.4794</v>
      </c>
      <c r="I28" s="105"/>
      <c r="J28" s="59">
        <v>45220</v>
      </c>
      <c r="K28" s="4" t="s">
        <v>1142</v>
      </c>
    </row>
    <row r="29" spans="1:11" ht="18.75" customHeight="1" x14ac:dyDescent="0.3">
      <c r="A29" s="1"/>
      <c r="B29" s="109" t="s">
        <v>885</v>
      </c>
      <c r="C29" s="109"/>
      <c r="D29" s="109"/>
      <c r="E29" s="1"/>
      <c r="F29" s="60" t="s">
        <v>828</v>
      </c>
      <c r="G29" s="59">
        <v>6.32</v>
      </c>
      <c r="H29" s="104">
        <f t="shared" si="0"/>
        <v>245.15280000000001</v>
      </c>
      <c r="I29" s="105"/>
      <c r="J29" s="59">
        <v>38790</v>
      </c>
      <c r="K29" s="4" t="s">
        <v>1142</v>
      </c>
    </row>
    <row r="30" spans="1:11" ht="18.75" customHeight="1" x14ac:dyDescent="0.3">
      <c r="A30" s="1"/>
      <c r="B30" s="113" t="s">
        <v>889</v>
      </c>
      <c r="C30" s="113"/>
      <c r="D30" s="113"/>
      <c r="E30" s="1"/>
      <c r="F30" s="60" t="s">
        <v>829</v>
      </c>
      <c r="G30" s="59">
        <v>4</v>
      </c>
      <c r="H30" s="104">
        <f t="shared" ref="H30:H32" si="1">J30/1000*G30</f>
        <v>155.16</v>
      </c>
      <c r="I30" s="105"/>
      <c r="J30" s="59">
        <v>38790</v>
      </c>
      <c r="K30" s="4" t="s">
        <v>1142</v>
      </c>
    </row>
    <row r="31" spans="1:11" ht="18.75" customHeight="1" x14ac:dyDescent="0.3">
      <c r="A31" s="1"/>
      <c r="B31" s="109" t="s">
        <v>893</v>
      </c>
      <c r="C31" s="109"/>
      <c r="D31" s="109"/>
      <c r="E31" s="1"/>
      <c r="F31" s="60" t="s">
        <v>830</v>
      </c>
      <c r="G31" s="59">
        <v>5.5</v>
      </c>
      <c r="H31" s="104">
        <f t="shared" si="1"/>
        <v>213.345</v>
      </c>
      <c r="I31" s="105"/>
      <c r="J31" s="59">
        <v>38790</v>
      </c>
      <c r="K31" s="4" t="s">
        <v>1142</v>
      </c>
    </row>
    <row r="32" spans="1:11" ht="18.75" customHeight="1" x14ac:dyDescent="0.3">
      <c r="A32" s="1"/>
      <c r="B32" s="109" t="s">
        <v>1631</v>
      </c>
      <c r="C32" s="109"/>
      <c r="D32" s="109"/>
      <c r="E32" s="1"/>
      <c r="F32" s="60" t="s">
        <v>831</v>
      </c>
      <c r="G32" s="59">
        <v>7.86</v>
      </c>
      <c r="H32" s="104">
        <f t="shared" si="1"/>
        <v>314.32140000000004</v>
      </c>
      <c r="I32" s="105"/>
      <c r="J32" s="59">
        <v>39990</v>
      </c>
      <c r="K32" s="4" t="s">
        <v>1142</v>
      </c>
    </row>
    <row r="33" spans="1:11" ht="18.75" customHeight="1" x14ac:dyDescent="0.3">
      <c r="A33" s="1"/>
      <c r="B33" s="109" t="s">
        <v>1144</v>
      </c>
      <c r="C33" s="109"/>
      <c r="D33" s="109"/>
      <c r="E33" s="1"/>
      <c r="F33" s="60" t="s">
        <v>832</v>
      </c>
      <c r="G33" s="59">
        <v>4.7300000000000004</v>
      </c>
      <c r="H33" s="104">
        <f t="shared" ref="H33" si="2">J33/1000*G33</f>
        <v>183.47670000000002</v>
      </c>
      <c r="I33" s="105"/>
      <c r="J33" s="59">
        <v>38790</v>
      </c>
      <c r="K33" s="4" t="s">
        <v>1142</v>
      </c>
    </row>
    <row r="34" spans="1:11" ht="18.75" customHeight="1" x14ac:dyDescent="0.3">
      <c r="A34" s="1"/>
      <c r="B34" s="109" t="s">
        <v>19</v>
      </c>
      <c r="C34" s="109"/>
      <c r="D34" s="109"/>
      <c r="E34" s="1"/>
      <c r="F34" s="60" t="s">
        <v>833</v>
      </c>
      <c r="G34" s="59">
        <v>6.48</v>
      </c>
      <c r="H34" s="104">
        <f t="shared" ref="H34" si="3">J34/1000*G34</f>
        <v>251.35920000000002</v>
      </c>
      <c r="I34" s="105"/>
      <c r="J34" s="59">
        <v>38790</v>
      </c>
      <c r="K34" s="4" t="s">
        <v>1142</v>
      </c>
    </row>
    <row r="35" spans="1:11" ht="18.75" customHeight="1" x14ac:dyDescent="0.3">
      <c r="A35" s="1"/>
      <c r="B35" s="109" t="s">
        <v>904</v>
      </c>
      <c r="C35" s="109"/>
      <c r="D35" s="109"/>
      <c r="E35" s="1"/>
    </row>
    <row r="36" spans="1:11" ht="18.75" customHeight="1" x14ac:dyDescent="0.3">
      <c r="A36" s="1"/>
      <c r="B36" s="113" t="s">
        <v>1474</v>
      </c>
      <c r="C36" s="113"/>
      <c r="D36" s="113"/>
      <c r="E36" s="1"/>
    </row>
    <row r="37" spans="1:11" ht="18.75" customHeight="1" x14ac:dyDescent="0.3">
      <c r="A37" s="1"/>
      <c r="B37" s="109" t="s">
        <v>1475</v>
      </c>
      <c r="C37" s="109"/>
      <c r="D37" s="109"/>
      <c r="E37" s="1"/>
    </row>
    <row r="38" spans="1:11" ht="18.75" customHeight="1" x14ac:dyDescent="0.3">
      <c r="A38" s="1"/>
      <c r="B38" s="113" t="s">
        <v>785</v>
      </c>
      <c r="C38" s="113"/>
      <c r="D38" s="113"/>
      <c r="E38" s="1"/>
    </row>
    <row r="39" spans="1:11" ht="18.75" customHeight="1" x14ac:dyDescent="0.3">
      <c r="A39" s="1"/>
      <c r="B39" s="110"/>
      <c r="C39" s="111"/>
      <c r="D39" s="112"/>
      <c r="E39" s="1"/>
    </row>
    <row r="40" spans="1:11" ht="18.75" x14ac:dyDescent="0.3">
      <c r="A40" s="1"/>
      <c r="B40" s="113" t="s">
        <v>1143</v>
      </c>
      <c r="C40" s="113"/>
      <c r="D40" s="113"/>
      <c r="E40" s="1"/>
    </row>
    <row r="41" spans="1:11" ht="18.75" x14ac:dyDescent="0.3">
      <c r="A41" s="1"/>
      <c r="B41" s="109" t="s">
        <v>905</v>
      </c>
      <c r="C41" s="109"/>
      <c r="D41" s="109"/>
      <c r="E41" s="1"/>
    </row>
    <row r="42" spans="1:11" ht="18.75" x14ac:dyDescent="0.3">
      <c r="A42" s="1"/>
      <c r="B42" s="109" t="s">
        <v>906</v>
      </c>
      <c r="C42" s="109"/>
      <c r="D42" s="109"/>
      <c r="E42" s="1"/>
    </row>
    <row r="43" spans="1:11" ht="18.75" x14ac:dyDescent="0.3">
      <c r="A43" s="1"/>
      <c r="B43" s="109" t="s">
        <v>927</v>
      </c>
      <c r="C43" s="109"/>
      <c r="D43" s="109"/>
      <c r="E43" s="1"/>
    </row>
    <row r="44" spans="1:11" ht="18.75" x14ac:dyDescent="0.3">
      <c r="A44" s="1"/>
      <c r="B44" s="110"/>
      <c r="C44" s="111"/>
      <c r="D44" s="112"/>
      <c r="E44" s="1"/>
    </row>
    <row r="45" spans="1:11" ht="18.75" x14ac:dyDescent="0.3">
      <c r="A45" s="1"/>
      <c r="B45" s="113" t="s">
        <v>29</v>
      </c>
      <c r="C45" s="113"/>
      <c r="D45" s="113"/>
      <c r="E45" s="1"/>
    </row>
    <row r="46" spans="1:11" ht="18.75" x14ac:dyDescent="0.3">
      <c r="A46" s="1"/>
      <c r="B46" s="109" t="s">
        <v>535</v>
      </c>
      <c r="C46" s="109" t="s">
        <v>20</v>
      </c>
      <c r="D46" s="109" t="s">
        <v>20</v>
      </c>
      <c r="E46" s="1"/>
    </row>
    <row r="47" spans="1:11" ht="18.75" x14ac:dyDescent="0.3">
      <c r="A47" s="1"/>
      <c r="B47" s="109" t="s">
        <v>766</v>
      </c>
      <c r="C47" s="109" t="s">
        <v>21</v>
      </c>
      <c r="D47" s="109" t="s">
        <v>21</v>
      </c>
      <c r="E47" s="1"/>
    </row>
    <row r="48" spans="1:11" ht="18.75" x14ac:dyDescent="0.3">
      <c r="A48" s="1"/>
      <c r="B48" s="109" t="s">
        <v>22</v>
      </c>
      <c r="C48" s="109" t="s">
        <v>22</v>
      </c>
      <c r="D48" s="109" t="s">
        <v>22</v>
      </c>
      <c r="E48" s="1"/>
    </row>
    <row r="49" spans="1:5" ht="18.75" x14ac:dyDescent="0.3">
      <c r="A49" s="1"/>
      <c r="B49" s="109" t="s">
        <v>1159</v>
      </c>
      <c r="C49" s="109" t="s">
        <v>23</v>
      </c>
      <c r="D49" s="109" t="s">
        <v>23</v>
      </c>
      <c r="E49" s="1"/>
    </row>
    <row r="50" spans="1:5" ht="18.75" x14ac:dyDescent="0.3">
      <c r="A50" s="1"/>
      <c r="B50" s="109" t="s">
        <v>767</v>
      </c>
      <c r="C50" s="109" t="s">
        <v>24</v>
      </c>
      <c r="D50" s="109" t="s">
        <v>24</v>
      </c>
      <c r="E50" s="1"/>
    </row>
    <row r="51" spans="1:5" ht="18.75" x14ac:dyDescent="0.3">
      <c r="A51" s="1"/>
      <c r="B51" s="109" t="s">
        <v>768</v>
      </c>
      <c r="C51" s="109" t="s">
        <v>25</v>
      </c>
      <c r="D51" s="109" t="s">
        <v>25</v>
      </c>
      <c r="E51" s="1"/>
    </row>
    <row r="52" spans="1:5" ht="18.75" x14ac:dyDescent="0.3">
      <c r="A52" s="1"/>
      <c r="B52" s="110"/>
      <c r="C52" s="111"/>
      <c r="D52" s="112"/>
      <c r="E52" s="1"/>
    </row>
    <row r="53" spans="1:5" ht="18.75" x14ac:dyDescent="0.3">
      <c r="A53" s="1"/>
      <c r="B53" s="113" t="s">
        <v>444</v>
      </c>
      <c r="C53" s="113" t="s">
        <v>27</v>
      </c>
      <c r="D53" s="113" t="s">
        <v>27</v>
      </c>
      <c r="E53" s="1"/>
    </row>
    <row r="54" spans="1:5" ht="18.75" x14ac:dyDescent="0.3">
      <c r="A54" s="1"/>
      <c r="B54" s="109" t="s">
        <v>445</v>
      </c>
      <c r="C54" s="109"/>
      <c r="D54" s="109"/>
      <c r="E54" s="1"/>
    </row>
    <row r="55" spans="1:5" ht="18.75" x14ac:dyDescent="0.3">
      <c r="A55" s="1"/>
      <c r="B55" s="109" t="s">
        <v>446</v>
      </c>
      <c r="C55" s="109"/>
      <c r="D55" s="109"/>
      <c r="E55" s="1"/>
    </row>
    <row r="56" spans="1:5" ht="18.75" x14ac:dyDescent="0.3">
      <c r="A56" s="1"/>
      <c r="B56" s="110"/>
      <c r="C56" s="111"/>
      <c r="D56" s="112"/>
      <c r="E56" s="1"/>
    </row>
    <row r="57" spans="1:5" ht="18.75" x14ac:dyDescent="0.3">
      <c r="A57" s="1"/>
      <c r="B57" s="113" t="s">
        <v>1160</v>
      </c>
      <c r="C57" s="113" t="s">
        <v>1</v>
      </c>
      <c r="D57" s="113" t="s">
        <v>1</v>
      </c>
      <c r="E57" s="1"/>
    </row>
    <row r="58" spans="1:5" ht="18.75" x14ac:dyDescent="0.3">
      <c r="A58" s="1"/>
      <c r="B58" s="109" t="s">
        <v>1146</v>
      </c>
      <c r="C58" s="109" t="s">
        <v>8</v>
      </c>
      <c r="D58" s="109" t="s">
        <v>8</v>
      </c>
      <c r="E58" s="1"/>
    </row>
    <row r="59" spans="1:5" ht="18.75" x14ac:dyDescent="0.3">
      <c r="A59" s="1"/>
      <c r="B59" s="109" t="s">
        <v>166</v>
      </c>
      <c r="C59" s="109" t="s">
        <v>2</v>
      </c>
      <c r="D59" s="109" t="s">
        <v>2</v>
      </c>
      <c r="E59" s="1"/>
    </row>
    <row r="60" spans="1:5" ht="18.75" x14ac:dyDescent="0.3">
      <c r="A60" s="1"/>
      <c r="B60" s="109" t="s">
        <v>1121</v>
      </c>
      <c r="C60" s="109" t="s">
        <v>3</v>
      </c>
      <c r="D60" s="109" t="s">
        <v>3</v>
      </c>
      <c r="E60" s="1"/>
    </row>
    <row r="61" spans="1:5" ht="18.75" x14ac:dyDescent="0.3">
      <c r="A61" s="1"/>
      <c r="B61" s="109" t="s">
        <v>1145</v>
      </c>
      <c r="C61" s="109" t="s">
        <v>4</v>
      </c>
      <c r="D61" s="109" t="s">
        <v>4</v>
      </c>
      <c r="E61" s="1"/>
    </row>
    <row r="62" spans="1:5" ht="18.75" x14ac:dyDescent="0.3">
      <c r="A62" s="1"/>
      <c r="B62" s="109" t="s">
        <v>5</v>
      </c>
      <c r="C62" s="109" t="s">
        <v>5</v>
      </c>
      <c r="D62" s="109" t="s">
        <v>5</v>
      </c>
      <c r="E62" s="1"/>
    </row>
    <row r="63" spans="1:5" ht="18.75" x14ac:dyDescent="0.3">
      <c r="A63" s="1"/>
      <c r="B63" s="109" t="s">
        <v>1152</v>
      </c>
      <c r="C63" s="109" t="s">
        <v>17</v>
      </c>
      <c r="D63" s="109" t="s">
        <v>17</v>
      </c>
      <c r="E63" s="1"/>
    </row>
    <row r="64" spans="1:5" ht="18.75" x14ac:dyDescent="0.3">
      <c r="A64" s="1"/>
      <c r="B64" s="109" t="s">
        <v>251</v>
      </c>
      <c r="C64" s="109"/>
      <c r="D64" s="109"/>
      <c r="E64" s="1"/>
    </row>
    <row r="65" spans="1:5" ht="18.75" x14ac:dyDescent="0.3">
      <c r="A65" s="1"/>
      <c r="B65" s="109" t="s">
        <v>1141</v>
      </c>
      <c r="C65" s="109" t="s">
        <v>6</v>
      </c>
      <c r="D65" s="109" t="s">
        <v>6</v>
      </c>
      <c r="E65" s="1"/>
    </row>
    <row r="66" spans="1:5" ht="18.75" x14ac:dyDescent="0.3">
      <c r="A66" s="1"/>
      <c r="B66" s="109" t="s">
        <v>7</v>
      </c>
      <c r="C66" s="109" t="s">
        <v>7</v>
      </c>
      <c r="D66" s="109" t="s">
        <v>7</v>
      </c>
      <c r="E66" s="1"/>
    </row>
    <row r="67" spans="1:5" ht="18.75" x14ac:dyDescent="0.3">
      <c r="A67" s="1"/>
      <c r="B67" s="109" t="s">
        <v>1161</v>
      </c>
      <c r="C67" s="109" t="s">
        <v>9</v>
      </c>
      <c r="D67" s="109" t="s">
        <v>9</v>
      </c>
      <c r="E67" s="1"/>
    </row>
    <row r="68" spans="1:5" ht="18.75" x14ac:dyDescent="0.3">
      <c r="A68" s="1"/>
      <c r="B68" s="109" t="s">
        <v>1147</v>
      </c>
      <c r="C68" s="109" t="s">
        <v>10</v>
      </c>
      <c r="D68" s="109" t="s">
        <v>10</v>
      </c>
      <c r="E68" s="1"/>
    </row>
    <row r="69" spans="1:5" ht="18.75" x14ac:dyDescent="0.3">
      <c r="A69" s="1"/>
      <c r="B69" s="109" t="s">
        <v>1148</v>
      </c>
      <c r="C69" s="109" t="s">
        <v>11</v>
      </c>
      <c r="D69" s="109" t="s">
        <v>11</v>
      </c>
      <c r="E69" s="1"/>
    </row>
    <row r="70" spans="1:5" ht="18.75" x14ac:dyDescent="0.3">
      <c r="A70" s="1"/>
      <c r="B70" s="109" t="s">
        <v>12</v>
      </c>
      <c r="C70" s="109" t="s">
        <v>12</v>
      </c>
      <c r="D70" s="109" t="s">
        <v>12</v>
      </c>
      <c r="E70" s="1"/>
    </row>
    <row r="71" spans="1:5" ht="18.75" x14ac:dyDescent="0.3">
      <c r="A71" s="1"/>
      <c r="B71" s="109" t="s">
        <v>13</v>
      </c>
      <c r="C71" s="109" t="s">
        <v>13</v>
      </c>
      <c r="D71" s="109" t="s">
        <v>13</v>
      </c>
      <c r="E71" s="1"/>
    </row>
    <row r="72" spans="1:5" ht="18.75" x14ac:dyDescent="0.3">
      <c r="A72" s="1"/>
      <c r="B72" s="109" t="s">
        <v>1149</v>
      </c>
      <c r="C72" s="109" t="s">
        <v>14</v>
      </c>
      <c r="D72" s="109" t="s">
        <v>14</v>
      </c>
      <c r="E72" s="1"/>
    </row>
    <row r="73" spans="1:5" ht="18.75" x14ac:dyDescent="0.3">
      <c r="A73" s="1"/>
      <c r="B73" s="109" t="s">
        <v>15</v>
      </c>
      <c r="C73" s="109" t="s">
        <v>15</v>
      </c>
      <c r="D73" s="109" t="s">
        <v>15</v>
      </c>
      <c r="E73" s="1"/>
    </row>
    <row r="74" spans="1:5" ht="18.75" x14ac:dyDescent="0.3">
      <c r="A74" s="1"/>
      <c r="B74" s="109" t="s">
        <v>167</v>
      </c>
      <c r="C74" s="109"/>
      <c r="D74" s="109"/>
      <c r="E74" s="1"/>
    </row>
    <row r="75" spans="1:5" ht="18.75" x14ac:dyDescent="0.3">
      <c r="A75" s="1"/>
      <c r="B75" s="109" t="s">
        <v>168</v>
      </c>
      <c r="C75" s="109"/>
      <c r="D75" s="109"/>
      <c r="E75" s="1"/>
    </row>
    <row r="76" spans="1:5" ht="18.75" x14ac:dyDescent="0.3">
      <c r="A76" s="1"/>
      <c r="B76" s="109" t="s">
        <v>1151</v>
      </c>
      <c r="C76" s="109" t="s">
        <v>16</v>
      </c>
      <c r="D76" s="109" t="s">
        <v>16</v>
      </c>
      <c r="E76" s="1"/>
    </row>
    <row r="77" spans="1:5" ht="18.75" x14ac:dyDescent="0.3">
      <c r="A77" s="1"/>
      <c r="B77" s="115"/>
      <c r="C77" s="115"/>
      <c r="D77" s="115"/>
      <c r="E77" s="1"/>
    </row>
    <row r="78" spans="1:5" ht="18.75" x14ac:dyDescent="0.3">
      <c r="A78" s="1"/>
      <c r="B78" s="113" t="s">
        <v>1162</v>
      </c>
      <c r="C78" s="113"/>
      <c r="D78" s="113"/>
      <c r="E78" s="1"/>
    </row>
    <row r="79" spans="1:5" ht="15.75" x14ac:dyDescent="0.25">
      <c r="B79" s="109" t="s">
        <v>48</v>
      </c>
      <c r="C79" s="109"/>
      <c r="D79" s="109"/>
    </row>
    <row r="80" spans="1:5" ht="15.75" x14ac:dyDescent="0.25">
      <c r="B80" s="109" t="s">
        <v>784</v>
      </c>
      <c r="C80" s="109"/>
      <c r="D80" s="109"/>
    </row>
    <row r="81" spans="2:4" ht="15.75" x14ac:dyDescent="0.25">
      <c r="B81" s="109" t="s">
        <v>49</v>
      </c>
      <c r="C81" s="109"/>
      <c r="D81" s="109"/>
    </row>
  </sheetData>
  <mergeCells count="115">
    <mergeCell ref="B81:D81"/>
    <mergeCell ref="H33:I33"/>
    <mergeCell ref="H31:I31"/>
    <mergeCell ref="H32:I32"/>
    <mergeCell ref="B79:D79"/>
    <mergeCell ref="B80:D80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39:D39"/>
    <mergeCell ref="B40:D40"/>
    <mergeCell ref="B41:D41"/>
    <mergeCell ref="B42:D42"/>
    <mergeCell ref="B37:D37"/>
    <mergeCell ref="B38:D38"/>
    <mergeCell ref="B35:D35"/>
    <mergeCell ref="B36:D36"/>
    <mergeCell ref="B33:D33"/>
    <mergeCell ref="B34:D34"/>
    <mergeCell ref="B31:D31"/>
    <mergeCell ref="B32:D32"/>
    <mergeCell ref="B29:D29"/>
    <mergeCell ref="H29:I29"/>
    <mergeCell ref="B30:D30"/>
    <mergeCell ref="B27:D27"/>
    <mergeCell ref="H27:I27"/>
    <mergeCell ref="B28:D28"/>
    <mergeCell ref="H28:I28"/>
    <mergeCell ref="B25:D25"/>
    <mergeCell ref="H25:I25"/>
    <mergeCell ref="B26:D26"/>
    <mergeCell ref="H26:I26"/>
    <mergeCell ref="H30:I30"/>
    <mergeCell ref="B23:D23"/>
    <mergeCell ref="H23:I23"/>
    <mergeCell ref="B24:D24"/>
    <mergeCell ref="H24:I24"/>
    <mergeCell ref="B21:D21"/>
    <mergeCell ref="H21:I21"/>
    <mergeCell ref="B22:D22"/>
    <mergeCell ref="H22:I22"/>
    <mergeCell ref="B19:D19"/>
    <mergeCell ref="H19:I19"/>
    <mergeCell ref="B20:D20"/>
    <mergeCell ref="H20:I20"/>
    <mergeCell ref="H8:I8"/>
    <mergeCell ref="B17:D17"/>
    <mergeCell ref="H17:I17"/>
    <mergeCell ref="B18:D18"/>
    <mergeCell ref="H18:I18"/>
    <mergeCell ref="B15:D15"/>
    <mergeCell ref="H15:I15"/>
    <mergeCell ref="B16:D16"/>
    <mergeCell ref="H16:I16"/>
    <mergeCell ref="B13:D13"/>
    <mergeCell ref="H13:I13"/>
    <mergeCell ref="B14:D14"/>
    <mergeCell ref="H14:I14"/>
    <mergeCell ref="H34:I34"/>
    <mergeCell ref="A5:E5"/>
    <mergeCell ref="H5:I5"/>
    <mergeCell ref="M5:R5"/>
    <mergeCell ref="A6:E6"/>
    <mergeCell ref="H6:I6"/>
    <mergeCell ref="A1:E4"/>
    <mergeCell ref="F1:K2"/>
    <mergeCell ref="M1:R1"/>
    <mergeCell ref="M2:R2"/>
    <mergeCell ref="F3:K4"/>
    <mergeCell ref="M3:R3"/>
    <mergeCell ref="M4:R4"/>
    <mergeCell ref="B11:D11"/>
    <mergeCell ref="H11:I11"/>
    <mergeCell ref="A12:E12"/>
    <mergeCell ref="H12:I12"/>
    <mergeCell ref="B9:D9"/>
    <mergeCell ref="H9:I9"/>
    <mergeCell ref="A10:E10"/>
    <mergeCell ref="H10:I10"/>
    <mergeCell ref="B7:D7"/>
    <mergeCell ref="H7:I7"/>
    <mergeCell ref="B8:D8"/>
  </mergeCells>
  <phoneticPr fontId="38" type="noConversion"/>
  <hyperlinks>
    <hyperlink ref="B7:D7" location="арматура!R1C1" display="Арматура" xr:uid="{00000000-0004-0000-0B00-000000000000}"/>
    <hyperlink ref="B8:D8" location="'Дріт в''язальний'!A1" display="Дріт в'язальний" xr:uid="{00000000-0004-0000-0B00-000001000000}"/>
    <hyperlink ref="B9:D9" location="'Дріт ВР'!A1" display="Дріт ВР" xr:uid="{00000000-0004-0000-0B00-000002000000}"/>
    <hyperlink ref="B11:D11" location="Двотавр!A1" display="Двотавр  " xr:uid="{00000000-0004-0000-0B00-000003000000}"/>
    <hyperlink ref="B13:D13" location="Квадрат!A1" display="Квадрат сталевий" xr:uid="{00000000-0004-0000-0B00-000004000000}"/>
    <hyperlink ref="B15:D15" location="Круг!A1" display="Круг сталевий" xr:uid="{00000000-0004-0000-0B00-000005000000}"/>
    <hyperlink ref="B19:D19" location="лист!R1C1" display="Листы:" xr:uid="{00000000-0004-0000-0B00-000006000000}"/>
    <hyperlink ref="B20:D20" location="Лист!A1" display="Лист сталевий" xr:uid="{00000000-0004-0000-0B00-000007000000}"/>
    <hyperlink ref="B21:D21" location="'Лист рифлений'!A1" display="Лист рифлений" xr:uid="{00000000-0004-0000-0B00-000008000000}"/>
    <hyperlink ref="B22:D22" location="'Лист ПВЛ'!A1" display="Лист ПВЛ" xr:uid="{00000000-0004-0000-0B00-000009000000}"/>
    <hyperlink ref="B23:D23" location="'Лист оцинкований'!A1" display="Лист оцинкований" xr:uid="{00000000-0004-0000-0B00-00000A000000}"/>
    <hyperlink ref="B24:D24" location="'Лист нержавіючий'!A1" display="Лист нержавіючий" xr:uid="{00000000-0004-0000-0B00-00000B000000}"/>
    <hyperlink ref="B28:D28" location="Профнасил!A1" display="Профнастил" xr:uid="{00000000-0004-0000-0B00-00000C000000}"/>
    <hyperlink ref="B29:D29" location="'Преміум профнастил'!A1" display="Преміум профнастил" xr:uid="{00000000-0004-0000-0B00-00000D000000}"/>
    <hyperlink ref="B30:D30" location="' Металочерепиця'!A1" display="Металочерепиця" xr:uid="{00000000-0004-0000-0B00-00000E000000}"/>
    <hyperlink ref="B31:D31" location="'Преміум металочерепиця'!A1" display="Преміум металочерепиця" xr:uid="{00000000-0004-0000-0B00-00000F000000}"/>
    <hyperlink ref="B32:D32" location="метизы!R1C1" display="Метизы" xr:uid="{00000000-0004-0000-0B00-000010000000}"/>
    <hyperlink ref="B33:D33" location="'Водосточна система'!A1" display="Водостічна система" xr:uid="{00000000-0004-0000-0B00-000011000000}"/>
    <hyperlink ref="B34:D34" location="планки!R1C1" display="Планки" xr:uid="{00000000-0004-0000-0B00-000012000000}"/>
    <hyperlink ref="B35:D35" location="'Утеплювач, ізоляція'!A1" display="Утеплювач, ізоляція" xr:uid="{00000000-0004-0000-0B00-000013000000}"/>
    <hyperlink ref="B38:D38" location="'Фальцева покрівля'!A1" display="Фальцева покрівля" xr:uid="{00000000-0004-0000-0B00-000014000000}"/>
    <hyperlink ref="B40:D40" location="'сетка сварная в картах'!R1C1" display="Сетка:" xr:uid="{00000000-0004-0000-0B00-000015000000}"/>
    <hyperlink ref="B41:D41" location="'Сітка зварна в картах'!A1" display="Сітка зварна в картах" xr:uid="{00000000-0004-0000-0B00-000016000000}"/>
    <hyperlink ref="B42:D42" location="'Сітка зварна в рулоні'!A1" display="Сітка зварна в рулоне" xr:uid="{00000000-0004-0000-0B00-000017000000}"/>
    <hyperlink ref="B43:D43" location="'Сітка рабиця'!A1" display="Сітка рабиця" xr:uid="{00000000-0004-0000-0B00-000018000000}"/>
    <hyperlink ref="B45:D45" location="'труба профильная'!R1C1" display="Труба:" xr:uid="{00000000-0004-0000-0B00-000019000000}"/>
    <hyperlink ref="B46:D46" location="'Труба профільна'!A1" display="Труба профільна" xr:uid="{00000000-0004-0000-0B00-00001A000000}"/>
    <hyperlink ref="B47:D47" location="'Труба ел.зв.'!A1" display="Труба електрозварна" xr:uid="{00000000-0004-0000-0B00-00001B000000}"/>
    <hyperlink ref="B48:D48" location="'труба вгп'!R1C1" display="Трубв ВГП ДУ" xr:uid="{00000000-0004-0000-0B00-00001C000000}"/>
    <hyperlink ref="B50:D50" location="'Труба оцинк.'!A1" display="Труба оцинкована" xr:uid="{00000000-0004-0000-0B00-00001D000000}"/>
    <hyperlink ref="B51:D51" location="'Труба нержавіюча'!A1" display="Труба нержавіюча" xr:uid="{00000000-0004-0000-0B00-00001E000000}"/>
    <hyperlink ref="B57:D57" location="шпилька.гайка.шайба!R1C1" display="Комплектующие" xr:uid="{00000000-0004-0000-0B00-00001F000000}"/>
    <hyperlink ref="B60:D60" location="Цвяхи!A1" display="Цвяхи" xr:uid="{00000000-0004-0000-0B00-000020000000}"/>
    <hyperlink ref="B61:D61" location="'Гіпсокартон та профіль'!A1" display=" Гіпсокартон та профіль" xr:uid="{00000000-0004-0000-0B00-000021000000}"/>
    <hyperlink ref="B62:D62" location="диск!R1C1" display="Диск" xr:uid="{00000000-0004-0000-0B00-000022000000}"/>
    <hyperlink ref="B65:D65" location="Лакофарбові!A1" display="Лакофарбові" xr:uid="{00000000-0004-0000-0B00-000023000000}"/>
    <hyperlink ref="B66:D66" location="лопата!R1C1" display="Лопата" xr:uid="{00000000-0004-0000-0B00-000024000000}"/>
    <hyperlink ref="B67:D67" location="Згони!A1" display="Згони" xr:uid="{00000000-0004-0000-0B00-000025000000}"/>
    <hyperlink ref="B68:D68" location="Трійники!A1" display=" Трійники" xr:uid="{00000000-0004-0000-0B00-000026000000}"/>
    <hyperlink ref="B69:D69" location="Різьба!A1" display="Різьба" xr:uid="{00000000-0004-0000-0B00-000027000000}"/>
    <hyperlink ref="B70:D70" location="муфта!R1C1" display="Муфта" xr:uid="{00000000-0004-0000-0B00-000028000000}"/>
    <hyperlink ref="B71:D71" location="контргайка!R1C1" display="Контргайка" xr:uid="{00000000-0004-0000-0B00-000029000000}"/>
    <hyperlink ref="B72:D72" location="Фланець!A1" display="Фланець" xr:uid="{00000000-0004-0000-0B00-00002A000000}"/>
    <hyperlink ref="B73:D73" location="цемент!R1C1" display="Цемент" xr:uid="{00000000-0004-0000-0B00-00002B000000}"/>
    <hyperlink ref="B76:D76" location="'Щітка по металу'!A1" display="Щітка по металу" xr:uid="{00000000-0004-0000-0B00-00002C000000}"/>
    <hyperlink ref="B78:D78" location="доставка!R1C1" display="Услуги" xr:uid="{00000000-0004-0000-0B00-00002D000000}"/>
    <hyperlink ref="B79:D79" location="доставка!R1C1" display="Доставка" xr:uid="{00000000-0004-0000-0B00-00002E000000}"/>
    <hyperlink ref="B80:D80" location="Гільйотина!A1" display="Гільйотина" xr:uid="{00000000-0004-0000-0B00-00002F000000}"/>
    <hyperlink ref="B81:D81" location="плазма!R1C1" display="Плазма" xr:uid="{00000000-0004-0000-0B00-000030000000}"/>
    <hyperlink ref="B53:D53" location="швеллер!R1C1" display="Швеллер" xr:uid="{00000000-0004-0000-0B00-000031000000}"/>
    <hyperlink ref="B54:D54" location="'Швелер катаный'!A1" display="Швелер катаний" xr:uid="{00000000-0004-0000-0B00-000032000000}"/>
    <hyperlink ref="B55:D55" location="'Швелер гнутий'!A1" display="Швелер гнутий" xr:uid="{00000000-0004-0000-0B00-000033000000}"/>
    <hyperlink ref="B49:D49" location="'Труба безшов.'!A1" display="Турба безшовна" xr:uid="{00000000-0004-0000-0B00-000034000000}"/>
    <hyperlink ref="B59:D59" location="гайка!R1C1" display="Гайка" xr:uid="{00000000-0004-0000-0B00-000035000000}"/>
    <hyperlink ref="B74:D74" location="шайба!R1C1" display="Шайба" xr:uid="{00000000-0004-0000-0B00-000036000000}"/>
    <hyperlink ref="B75:D75" location="шпилька!R1C1" display="Шпилька" xr:uid="{00000000-0004-0000-0B00-000037000000}"/>
    <hyperlink ref="B26:D26" location="Смуга!A1" display="Смуга" xr:uid="{00000000-0004-0000-0B00-000038000000}"/>
    <hyperlink ref="B64:D64" location="заглушка!A1" display="Заглушка" xr:uid="{00000000-0004-0000-0B00-000039000000}"/>
    <hyperlink ref="B58:D58" location="Відводи!A1" display="Відводи" xr:uid="{00000000-0004-0000-0B00-00003A000000}"/>
    <hyperlink ref="B63:D63" location="Електроди!A1" display="Електроди" xr:uid="{00000000-0004-0000-0B00-00003B000000}"/>
    <hyperlink ref="B17:D17" location="Кутник!A1" display="Кутник" xr:uid="{00000000-0004-0000-0B00-00003C000000}"/>
    <hyperlink ref="B36:D36" location="Штакетник!A1" display="Штахетник" xr:uid="{00000000-0004-0000-0B00-00003D000000}"/>
    <hyperlink ref="B37:D37" location="'Штакетник Преміум'!A1" display="Штахетник преміум" xr:uid="{00000000-0004-0000-0B00-00003E000000}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E81"/>
  <sheetViews>
    <sheetView zoomScale="85" zoomScaleNormal="85" workbookViewId="0">
      <pane ySplit="5" topLeftCell="A6" activePane="bottomLeft" state="frozen"/>
      <selection pane="bottomLeft" activeCell="F2" sqref="F2:L3"/>
    </sheetView>
  </sheetViews>
  <sheetFormatPr defaultRowHeight="15" x14ac:dyDescent="0.25"/>
  <cols>
    <col min="1" max="1" width="1.28515625" customWidth="1"/>
    <col min="5" max="5" width="1.28515625" customWidth="1"/>
    <col min="24" max="24" width="7.7109375" customWidth="1"/>
  </cols>
  <sheetData>
    <row r="1" spans="1:31" ht="15" customHeight="1" x14ac:dyDescent="0.25">
      <c r="A1" s="114"/>
      <c r="B1" s="114"/>
      <c r="C1" s="114"/>
      <c r="D1" s="114"/>
      <c r="E1" s="114"/>
      <c r="F1" s="174" t="s">
        <v>289</v>
      </c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6"/>
      <c r="Y1" s="2" t="s">
        <v>517</v>
      </c>
      <c r="Z1" s="101" t="s">
        <v>519</v>
      </c>
      <c r="AA1" s="101"/>
      <c r="AB1" s="101"/>
      <c r="AC1" s="101"/>
      <c r="AD1" s="101"/>
      <c r="AE1" s="101"/>
    </row>
    <row r="2" spans="1:31" ht="15" customHeight="1" x14ac:dyDescent="0.25">
      <c r="A2" s="114"/>
      <c r="B2" s="114"/>
      <c r="C2" s="114"/>
      <c r="D2" s="114"/>
      <c r="E2" s="114"/>
      <c r="F2" s="107" t="s">
        <v>18</v>
      </c>
      <c r="G2" s="107"/>
      <c r="H2" s="107"/>
      <c r="I2" s="107"/>
      <c r="J2" s="107"/>
      <c r="K2" s="107"/>
      <c r="L2" s="107"/>
      <c r="M2" s="177" t="s">
        <v>501</v>
      </c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2" t="s">
        <v>521</v>
      </c>
      <c r="Z2" s="101" t="s">
        <v>1476</v>
      </c>
      <c r="AA2" s="101"/>
      <c r="AB2" s="101"/>
      <c r="AC2" s="101"/>
      <c r="AD2" s="101"/>
      <c r="AE2" s="101"/>
    </row>
    <row r="3" spans="1:31" ht="15" customHeight="1" x14ac:dyDescent="0.25">
      <c r="A3" s="114"/>
      <c r="B3" s="114"/>
      <c r="C3" s="114"/>
      <c r="D3" s="114"/>
      <c r="E3" s="114"/>
      <c r="F3" s="107"/>
      <c r="G3" s="107"/>
      <c r="H3" s="107"/>
      <c r="I3" s="107"/>
      <c r="J3" s="107"/>
      <c r="K3" s="107"/>
      <c r="L3" s="10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2" t="s">
        <v>44</v>
      </c>
      <c r="Z3" s="101" t="s">
        <v>47</v>
      </c>
      <c r="AA3" s="101"/>
      <c r="AB3" s="101"/>
      <c r="AC3" s="101"/>
      <c r="AD3" s="101"/>
      <c r="AE3" s="101"/>
    </row>
    <row r="4" spans="1:31" ht="15" customHeight="1" x14ac:dyDescent="0.25">
      <c r="A4" s="114"/>
      <c r="B4" s="114"/>
      <c r="C4" s="114"/>
      <c r="D4" s="114"/>
      <c r="E4" s="114"/>
      <c r="F4" s="171" t="s">
        <v>1632</v>
      </c>
      <c r="G4" s="171"/>
      <c r="H4" s="171"/>
      <c r="I4" s="171" t="s">
        <v>1620</v>
      </c>
      <c r="J4" s="171" t="s">
        <v>76</v>
      </c>
      <c r="K4" s="171"/>
      <c r="L4" s="178" t="s">
        <v>876</v>
      </c>
      <c r="M4" s="172" t="s">
        <v>77</v>
      </c>
      <c r="N4" s="173"/>
      <c r="O4" s="172" t="s">
        <v>871</v>
      </c>
      <c r="P4" s="173"/>
      <c r="Q4" s="172" t="s">
        <v>283</v>
      </c>
      <c r="R4" s="173"/>
      <c r="S4" s="172" t="s">
        <v>78</v>
      </c>
      <c r="T4" s="173"/>
      <c r="U4" s="172" t="s">
        <v>79</v>
      </c>
      <c r="V4" s="173"/>
      <c r="W4" s="172" t="s">
        <v>80</v>
      </c>
      <c r="X4" s="173"/>
      <c r="Y4" s="2" t="s">
        <v>45</v>
      </c>
      <c r="Z4" s="101" t="s">
        <v>520</v>
      </c>
      <c r="AA4" s="101"/>
      <c r="AB4" s="101"/>
      <c r="AC4" s="101"/>
      <c r="AD4" s="101"/>
      <c r="AE4" s="101"/>
    </row>
    <row r="5" spans="1:31" ht="18.75" x14ac:dyDescent="0.3">
      <c r="A5" s="113" t="s">
        <v>288</v>
      </c>
      <c r="B5" s="113"/>
      <c r="C5" s="113"/>
      <c r="D5" s="113"/>
      <c r="E5" s="179"/>
      <c r="F5" s="171"/>
      <c r="G5" s="171"/>
      <c r="H5" s="171"/>
      <c r="I5" s="171"/>
      <c r="J5" s="11" t="s">
        <v>868</v>
      </c>
      <c r="K5" s="11" t="s">
        <v>869</v>
      </c>
      <c r="L5" s="178"/>
      <c r="M5" s="5" t="s">
        <v>81</v>
      </c>
      <c r="N5" s="5" t="s">
        <v>83</v>
      </c>
      <c r="O5" s="5" t="s">
        <v>81</v>
      </c>
      <c r="P5" s="5" t="s">
        <v>83</v>
      </c>
      <c r="Q5" s="5" t="s">
        <v>81</v>
      </c>
      <c r="R5" s="5" t="s">
        <v>83</v>
      </c>
      <c r="S5" s="5" t="s">
        <v>81</v>
      </c>
      <c r="T5" s="5" t="s">
        <v>83</v>
      </c>
      <c r="U5" s="5" t="s">
        <v>81</v>
      </c>
      <c r="V5" s="5" t="s">
        <v>83</v>
      </c>
      <c r="W5" s="5" t="s">
        <v>81</v>
      </c>
      <c r="X5" s="5" t="s">
        <v>83</v>
      </c>
      <c r="Y5" s="2" t="s">
        <v>46</v>
      </c>
      <c r="Z5" s="101" t="s">
        <v>51</v>
      </c>
      <c r="AA5" s="101"/>
      <c r="AB5" s="101"/>
      <c r="AC5" s="101"/>
      <c r="AD5" s="101"/>
      <c r="AE5" s="101"/>
    </row>
    <row r="6" spans="1:31" ht="18.75" x14ac:dyDescent="0.3">
      <c r="A6" s="115"/>
      <c r="B6" s="115"/>
      <c r="C6" s="115"/>
      <c r="D6" s="115"/>
      <c r="E6" s="115"/>
      <c r="F6" s="159"/>
      <c r="G6" s="160"/>
      <c r="H6" s="161"/>
      <c r="I6" s="170" t="s">
        <v>82</v>
      </c>
      <c r="J6" s="167">
        <v>1200</v>
      </c>
      <c r="K6" s="167">
        <v>1150</v>
      </c>
      <c r="L6" s="37">
        <v>0.4</v>
      </c>
      <c r="M6" s="38">
        <v>204</v>
      </c>
      <c r="N6" s="40">
        <f>M6-M6*3%</f>
        <v>197.88</v>
      </c>
      <c r="O6" s="38">
        <v>206</v>
      </c>
      <c r="P6" s="40">
        <f>O6-O6*3%</f>
        <v>199.82</v>
      </c>
      <c r="Q6" s="38"/>
      <c r="R6" s="40"/>
      <c r="S6" s="38">
        <v>206</v>
      </c>
      <c r="T6" s="40">
        <f>S6-S6*3%</f>
        <v>199.82</v>
      </c>
      <c r="U6" s="38">
        <v>317</v>
      </c>
      <c r="V6" s="40">
        <f>U6-U6*3%</f>
        <v>307.49</v>
      </c>
      <c r="W6" s="38">
        <v>245</v>
      </c>
      <c r="X6" s="40">
        <f>W6-W6*3%</f>
        <v>237.65</v>
      </c>
    </row>
    <row r="7" spans="1:31" ht="18.75" x14ac:dyDescent="0.3">
      <c r="A7" s="1"/>
      <c r="B7" s="113" t="s">
        <v>0</v>
      </c>
      <c r="C7" s="113"/>
      <c r="D7" s="113"/>
      <c r="E7" s="1"/>
      <c r="F7" s="164"/>
      <c r="G7" s="165"/>
      <c r="H7" s="166"/>
      <c r="I7" s="170"/>
      <c r="J7" s="169"/>
      <c r="K7" s="169"/>
      <c r="L7" s="37">
        <v>0.45</v>
      </c>
      <c r="M7" s="38">
        <v>222</v>
      </c>
      <c r="N7" s="40">
        <f t="shared" ref="N7:N33" si="0">M7-M7*3%</f>
        <v>215.34</v>
      </c>
      <c r="O7" s="38">
        <v>235</v>
      </c>
      <c r="P7" s="40">
        <f t="shared" ref="P7:P11" si="1">O7-O7*3%</f>
        <v>227.95</v>
      </c>
      <c r="Q7" s="38">
        <v>280</v>
      </c>
      <c r="R7" s="40">
        <f>Q7-Q7*3%</f>
        <v>271.60000000000002</v>
      </c>
      <c r="S7" s="38">
        <v>235</v>
      </c>
      <c r="T7" s="40">
        <f t="shared" ref="T7:T32" si="2">S7-S7*3%</f>
        <v>227.95</v>
      </c>
      <c r="U7" s="38">
        <v>298</v>
      </c>
      <c r="V7" s="40">
        <f>U7-U7*3%</f>
        <v>289.06</v>
      </c>
      <c r="W7" s="38"/>
      <c r="X7" s="40"/>
    </row>
    <row r="8" spans="1:31" ht="18.75" x14ac:dyDescent="0.3">
      <c r="A8" s="1"/>
      <c r="B8" s="109" t="s">
        <v>492</v>
      </c>
      <c r="C8" s="109"/>
      <c r="D8" s="109"/>
      <c r="E8" s="1"/>
      <c r="F8" s="111"/>
      <c r="G8" s="111"/>
      <c r="H8" s="111"/>
      <c r="I8" s="170" t="s">
        <v>84</v>
      </c>
      <c r="J8" s="167">
        <v>1210</v>
      </c>
      <c r="K8" s="167">
        <v>1150</v>
      </c>
      <c r="L8" s="37">
        <v>0.4</v>
      </c>
      <c r="M8" s="38">
        <v>204</v>
      </c>
      <c r="N8" s="40">
        <f t="shared" si="0"/>
        <v>197.88</v>
      </c>
      <c r="O8" s="38">
        <v>208</v>
      </c>
      <c r="P8" s="40">
        <f t="shared" si="1"/>
        <v>201.76</v>
      </c>
      <c r="Q8" s="38"/>
      <c r="R8" s="40"/>
      <c r="S8" s="38">
        <v>208</v>
      </c>
      <c r="T8" s="40">
        <f t="shared" si="2"/>
        <v>201.76</v>
      </c>
      <c r="U8" s="38"/>
      <c r="V8" s="40"/>
      <c r="W8" s="38">
        <v>248</v>
      </c>
      <c r="X8" s="40">
        <f t="shared" ref="X8:X30" si="3">W8-W8*3%</f>
        <v>240.56</v>
      </c>
    </row>
    <row r="9" spans="1:31" ht="18.75" x14ac:dyDescent="0.3">
      <c r="A9" s="1"/>
      <c r="B9" s="109" t="s">
        <v>488</v>
      </c>
      <c r="C9" s="109"/>
      <c r="D9" s="109"/>
      <c r="E9" s="1"/>
      <c r="F9" s="111"/>
      <c r="G9" s="111"/>
      <c r="H9" s="111"/>
      <c r="I9" s="170"/>
      <c r="J9" s="169"/>
      <c r="K9" s="169"/>
      <c r="L9" s="37">
        <v>0.45</v>
      </c>
      <c r="M9" s="38">
        <v>222</v>
      </c>
      <c r="N9" s="40">
        <f t="shared" si="0"/>
        <v>215.34</v>
      </c>
      <c r="O9" s="38">
        <v>238</v>
      </c>
      <c r="P9" s="40">
        <f t="shared" si="1"/>
        <v>230.86</v>
      </c>
      <c r="Q9" s="38">
        <v>284</v>
      </c>
      <c r="R9" s="40">
        <f t="shared" ref="R9:R33" si="4">Q9-Q9*3%</f>
        <v>275.48</v>
      </c>
      <c r="S9" s="38">
        <v>238</v>
      </c>
      <c r="T9" s="40">
        <f t="shared" si="2"/>
        <v>230.86</v>
      </c>
      <c r="U9" s="38">
        <v>287</v>
      </c>
      <c r="V9" s="40">
        <f t="shared" ref="V9:V32" si="5">U9-U9*3%</f>
        <v>278.39</v>
      </c>
      <c r="W9" s="38"/>
      <c r="X9" s="40"/>
    </row>
    <row r="10" spans="1:31" ht="18.75" x14ac:dyDescent="0.3">
      <c r="A10" s="115"/>
      <c r="B10" s="115"/>
      <c r="C10" s="115"/>
      <c r="D10" s="115"/>
      <c r="E10" s="115"/>
      <c r="F10" s="159"/>
      <c r="G10" s="160"/>
      <c r="H10" s="161"/>
      <c r="I10" s="167" t="s">
        <v>1465</v>
      </c>
      <c r="J10" s="167">
        <v>1145</v>
      </c>
      <c r="K10" s="167">
        <v>1100</v>
      </c>
      <c r="L10" s="37">
        <v>0.4</v>
      </c>
      <c r="M10" s="38">
        <v>215</v>
      </c>
      <c r="N10" s="40">
        <f t="shared" si="0"/>
        <v>208.55</v>
      </c>
      <c r="O10" s="38">
        <v>220</v>
      </c>
      <c r="P10" s="40">
        <f t="shared" si="1"/>
        <v>213.4</v>
      </c>
      <c r="Q10" s="38"/>
      <c r="R10" s="40"/>
      <c r="S10" s="38">
        <v>220</v>
      </c>
      <c r="T10" s="40">
        <f t="shared" si="2"/>
        <v>213.4</v>
      </c>
      <c r="U10" s="38"/>
      <c r="V10" s="40"/>
      <c r="W10" s="38">
        <v>256</v>
      </c>
      <c r="X10" s="40">
        <f t="shared" si="3"/>
        <v>248.32</v>
      </c>
    </row>
    <row r="11" spans="1:31" ht="18.75" x14ac:dyDescent="0.3">
      <c r="A11" s="1"/>
      <c r="B11" s="113" t="s">
        <v>533</v>
      </c>
      <c r="C11" s="113"/>
      <c r="D11" s="113"/>
      <c r="E11" s="1"/>
      <c r="F11" s="162"/>
      <c r="G11" s="115"/>
      <c r="H11" s="163"/>
      <c r="I11" s="168"/>
      <c r="J11" s="168"/>
      <c r="K11" s="168"/>
      <c r="L11" s="37">
        <v>0.45</v>
      </c>
      <c r="M11" s="38">
        <v>236</v>
      </c>
      <c r="N11" s="40">
        <f t="shared" si="0"/>
        <v>228.92</v>
      </c>
      <c r="O11" s="38">
        <v>252</v>
      </c>
      <c r="P11" s="40">
        <f t="shared" si="1"/>
        <v>244.44</v>
      </c>
      <c r="Q11" s="38">
        <v>292</v>
      </c>
      <c r="R11" s="40">
        <f t="shared" si="4"/>
        <v>283.24</v>
      </c>
      <c r="S11" s="38">
        <v>252</v>
      </c>
      <c r="T11" s="40">
        <f t="shared" si="2"/>
        <v>244.44</v>
      </c>
      <c r="U11" s="38">
        <v>295</v>
      </c>
      <c r="V11" s="40">
        <f t="shared" si="5"/>
        <v>286.14999999999998</v>
      </c>
      <c r="W11" s="38"/>
      <c r="X11" s="40"/>
    </row>
    <row r="12" spans="1:31" ht="18.75" x14ac:dyDescent="0.3">
      <c r="A12" s="115"/>
      <c r="B12" s="115"/>
      <c r="C12" s="115"/>
      <c r="D12" s="115"/>
      <c r="E12" s="115"/>
      <c r="F12" s="162"/>
      <c r="G12" s="115"/>
      <c r="H12" s="163"/>
      <c r="I12" s="168"/>
      <c r="J12" s="168"/>
      <c r="K12" s="168"/>
      <c r="L12" s="37">
        <v>0.5</v>
      </c>
      <c r="M12" s="38">
        <v>263</v>
      </c>
      <c r="N12" s="40">
        <f t="shared" si="0"/>
        <v>255.11</v>
      </c>
      <c r="O12" s="38"/>
      <c r="P12" s="40"/>
      <c r="Q12" s="38">
        <v>326</v>
      </c>
      <c r="R12" s="40">
        <f t="shared" si="4"/>
        <v>316.22000000000003</v>
      </c>
      <c r="S12" s="38"/>
      <c r="T12" s="40"/>
      <c r="U12" s="38">
        <v>331</v>
      </c>
      <c r="V12" s="40">
        <f t="shared" si="5"/>
        <v>321.07</v>
      </c>
      <c r="W12" s="38"/>
      <c r="X12" s="40"/>
    </row>
    <row r="13" spans="1:31" ht="18.75" x14ac:dyDescent="0.3">
      <c r="A13" s="1"/>
      <c r="B13" s="113" t="s">
        <v>290</v>
      </c>
      <c r="C13" s="113"/>
      <c r="D13" s="113"/>
      <c r="E13" s="1"/>
      <c r="F13" s="159"/>
      <c r="G13" s="160"/>
      <c r="H13" s="161"/>
      <c r="I13" s="167" t="s">
        <v>1368</v>
      </c>
      <c r="J13" s="167">
        <v>1100</v>
      </c>
      <c r="K13" s="167">
        <v>1080</v>
      </c>
      <c r="L13" s="37">
        <v>0.4</v>
      </c>
      <c r="M13" s="38">
        <v>222</v>
      </c>
      <c r="N13" s="40">
        <f t="shared" si="0"/>
        <v>215.34</v>
      </c>
      <c r="O13" s="38">
        <v>226</v>
      </c>
      <c r="P13" s="40">
        <f t="shared" ref="P13:P32" si="6">O13-O13*3%</f>
        <v>219.22</v>
      </c>
      <c r="Q13" s="38"/>
      <c r="R13" s="40"/>
      <c r="S13" s="38">
        <v>226</v>
      </c>
      <c r="T13" s="40">
        <f t="shared" si="2"/>
        <v>219.22</v>
      </c>
      <c r="U13" s="38"/>
      <c r="V13" s="40"/>
      <c r="W13" s="38">
        <v>268</v>
      </c>
      <c r="X13" s="40">
        <f t="shared" si="3"/>
        <v>259.95999999999998</v>
      </c>
    </row>
    <row r="14" spans="1:31" ht="18.75" x14ac:dyDescent="0.3">
      <c r="A14" s="1"/>
      <c r="B14" s="110"/>
      <c r="C14" s="111"/>
      <c r="D14" s="112"/>
      <c r="E14" s="1"/>
      <c r="F14" s="162"/>
      <c r="G14" s="115"/>
      <c r="H14" s="163"/>
      <c r="I14" s="168"/>
      <c r="J14" s="168"/>
      <c r="K14" s="168"/>
      <c r="L14" s="37">
        <v>0.45</v>
      </c>
      <c r="M14" s="38">
        <v>242</v>
      </c>
      <c r="N14" s="40">
        <f t="shared" si="0"/>
        <v>234.74</v>
      </c>
      <c r="O14" s="38">
        <v>258</v>
      </c>
      <c r="P14" s="40">
        <f t="shared" si="6"/>
        <v>250.26</v>
      </c>
      <c r="Q14" s="38">
        <v>307</v>
      </c>
      <c r="R14" s="40">
        <f t="shared" si="4"/>
        <v>297.79000000000002</v>
      </c>
      <c r="S14" s="38">
        <v>258</v>
      </c>
      <c r="T14" s="40">
        <f t="shared" si="2"/>
        <v>250.26</v>
      </c>
      <c r="U14" s="38">
        <v>310</v>
      </c>
      <c r="V14" s="40">
        <f t="shared" si="5"/>
        <v>300.7</v>
      </c>
      <c r="W14" s="38"/>
      <c r="X14" s="40"/>
    </row>
    <row r="15" spans="1:31" ht="18.75" x14ac:dyDescent="0.3">
      <c r="A15" s="1"/>
      <c r="B15" s="113" t="s">
        <v>300</v>
      </c>
      <c r="C15" s="113"/>
      <c r="D15" s="113"/>
      <c r="E15" s="1"/>
      <c r="F15" s="162"/>
      <c r="G15" s="115"/>
      <c r="H15" s="163"/>
      <c r="I15" s="168"/>
      <c r="J15" s="168"/>
      <c r="K15" s="168"/>
      <c r="L15" s="37">
        <v>0.5</v>
      </c>
      <c r="M15" s="38">
        <v>270</v>
      </c>
      <c r="N15" s="40">
        <f t="shared" si="0"/>
        <v>261.89999999999998</v>
      </c>
      <c r="O15" s="38">
        <v>286</v>
      </c>
      <c r="P15" s="40">
        <f t="shared" si="6"/>
        <v>277.42</v>
      </c>
      <c r="Q15" s="38">
        <v>342</v>
      </c>
      <c r="R15" s="40">
        <f t="shared" si="4"/>
        <v>331.74</v>
      </c>
      <c r="S15" s="38">
        <v>286</v>
      </c>
      <c r="T15" s="40">
        <f t="shared" si="2"/>
        <v>277.42</v>
      </c>
      <c r="U15" s="38">
        <v>347</v>
      </c>
      <c r="V15" s="40">
        <f t="shared" si="5"/>
        <v>336.59</v>
      </c>
      <c r="W15" s="38"/>
      <c r="X15" s="40"/>
    </row>
    <row r="16" spans="1:31" ht="18.75" x14ac:dyDescent="0.3">
      <c r="A16" s="1"/>
      <c r="B16" s="110"/>
      <c r="C16" s="111"/>
      <c r="D16" s="112"/>
      <c r="E16" s="1"/>
      <c r="F16" s="164"/>
      <c r="G16" s="165"/>
      <c r="H16" s="166"/>
      <c r="I16" s="169"/>
      <c r="J16" s="169"/>
      <c r="K16" s="169"/>
      <c r="L16" s="37">
        <v>0.65</v>
      </c>
      <c r="M16" s="38">
        <v>356</v>
      </c>
      <c r="N16" s="40">
        <f t="shared" si="0"/>
        <v>345.32</v>
      </c>
      <c r="O16" s="38"/>
      <c r="P16" s="40"/>
      <c r="Q16" s="38">
        <v>500</v>
      </c>
      <c r="R16" s="40">
        <f t="shared" si="4"/>
        <v>485</v>
      </c>
      <c r="S16" s="38"/>
      <c r="T16" s="40"/>
      <c r="U16" s="38"/>
      <c r="V16" s="40"/>
      <c r="W16" s="38"/>
      <c r="X16" s="40"/>
    </row>
    <row r="17" spans="1:24" ht="18.75" x14ac:dyDescent="0.3">
      <c r="A17" s="1"/>
      <c r="B17" s="113" t="s">
        <v>430</v>
      </c>
      <c r="C17" s="113" t="s">
        <v>26</v>
      </c>
      <c r="D17" s="113" t="s">
        <v>26</v>
      </c>
      <c r="E17" s="1"/>
      <c r="F17" s="159"/>
      <c r="G17" s="160"/>
      <c r="H17" s="161"/>
      <c r="I17" s="167" t="s">
        <v>1464</v>
      </c>
      <c r="J17" s="167">
        <v>1045</v>
      </c>
      <c r="K17" s="167">
        <v>1000</v>
      </c>
      <c r="L17" s="37">
        <v>0.4</v>
      </c>
      <c r="M17" s="38">
        <v>240</v>
      </c>
      <c r="N17" s="40">
        <f t="shared" si="0"/>
        <v>232.8</v>
      </c>
      <c r="O17" s="38">
        <v>241</v>
      </c>
      <c r="P17" s="40">
        <f t="shared" si="6"/>
        <v>233.77</v>
      </c>
      <c r="Q17" s="38"/>
      <c r="R17" s="40"/>
      <c r="S17" s="38">
        <v>241</v>
      </c>
      <c r="T17" s="40">
        <f t="shared" si="2"/>
        <v>233.77</v>
      </c>
      <c r="U17" s="38"/>
      <c r="V17" s="40"/>
      <c r="W17" s="38">
        <v>263</v>
      </c>
      <c r="X17" s="40">
        <f t="shared" si="3"/>
        <v>255.11</v>
      </c>
    </row>
    <row r="18" spans="1:24" ht="18.75" x14ac:dyDescent="0.3">
      <c r="A18" s="1"/>
      <c r="B18" s="110"/>
      <c r="C18" s="111"/>
      <c r="D18" s="112"/>
      <c r="E18" s="1"/>
      <c r="F18" s="162"/>
      <c r="G18" s="115"/>
      <c r="H18" s="163"/>
      <c r="I18" s="168"/>
      <c r="J18" s="168"/>
      <c r="K18" s="168"/>
      <c r="L18" s="37">
        <v>0.45</v>
      </c>
      <c r="M18" s="38">
        <v>260</v>
      </c>
      <c r="N18" s="40">
        <f t="shared" si="0"/>
        <v>252.2</v>
      </c>
      <c r="O18" s="38">
        <v>268</v>
      </c>
      <c r="P18" s="40">
        <f t="shared" si="6"/>
        <v>259.95999999999998</v>
      </c>
      <c r="Q18" s="38">
        <v>300</v>
      </c>
      <c r="R18" s="40">
        <f t="shared" si="4"/>
        <v>291</v>
      </c>
      <c r="S18" s="38">
        <v>268</v>
      </c>
      <c r="T18" s="40">
        <f t="shared" si="2"/>
        <v>259.95999999999998</v>
      </c>
      <c r="U18" s="38">
        <v>303</v>
      </c>
      <c r="V18" s="40">
        <f t="shared" si="5"/>
        <v>293.91000000000003</v>
      </c>
      <c r="W18" s="38"/>
      <c r="X18" s="40"/>
    </row>
    <row r="19" spans="1:24" ht="18.75" x14ac:dyDescent="0.3">
      <c r="A19" s="1"/>
      <c r="B19" s="113" t="s">
        <v>412</v>
      </c>
      <c r="C19" s="113"/>
      <c r="D19" s="113"/>
      <c r="E19" s="1"/>
      <c r="F19" s="162"/>
      <c r="G19" s="115"/>
      <c r="H19" s="163"/>
      <c r="I19" s="168"/>
      <c r="J19" s="168"/>
      <c r="K19" s="168"/>
      <c r="L19" s="37">
        <v>0.5</v>
      </c>
      <c r="M19" s="38">
        <v>289</v>
      </c>
      <c r="N19" s="40">
        <f t="shared" si="0"/>
        <v>280.33</v>
      </c>
      <c r="O19" s="38"/>
      <c r="P19" s="40"/>
      <c r="Q19" s="38">
        <v>334</v>
      </c>
      <c r="R19" s="40">
        <f t="shared" si="4"/>
        <v>323.98</v>
      </c>
      <c r="S19" s="38"/>
      <c r="T19" s="40"/>
      <c r="U19" s="38">
        <v>339</v>
      </c>
      <c r="V19" s="40">
        <f t="shared" si="5"/>
        <v>328.83</v>
      </c>
      <c r="W19" s="38"/>
      <c r="X19" s="40"/>
    </row>
    <row r="20" spans="1:24" ht="18.75" x14ac:dyDescent="0.3">
      <c r="A20" s="1"/>
      <c r="B20" s="109" t="s">
        <v>301</v>
      </c>
      <c r="C20" s="109"/>
      <c r="D20" s="109"/>
      <c r="E20" s="1"/>
      <c r="F20" s="164"/>
      <c r="G20" s="165"/>
      <c r="H20" s="166"/>
      <c r="I20" s="169"/>
      <c r="J20" s="169"/>
      <c r="K20" s="169"/>
      <c r="L20" s="37">
        <v>0.65</v>
      </c>
      <c r="M20" s="38">
        <v>383</v>
      </c>
      <c r="N20" s="40">
        <f t="shared" si="0"/>
        <v>371.51</v>
      </c>
      <c r="O20" s="38"/>
      <c r="P20" s="40"/>
      <c r="Q20" s="38">
        <v>488</v>
      </c>
      <c r="R20" s="40">
        <f t="shared" si="4"/>
        <v>473.36</v>
      </c>
      <c r="S20" s="38"/>
      <c r="T20" s="40"/>
      <c r="U20" s="38"/>
      <c r="V20" s="40"/>
      <c r="W20" s="38"/>
      <c r="X20" s="40"/>
    </row>
    <row r="21" spans="1:24" ht="18.75" x14ac:dyDescent="0.3">
      <c r="A21" s="1"/>
      <c r="B21" s="109" t="s">
        <v>410</v>
      </c>
      <c r="C21" s="109"/>
      <c r="D21" s="109"/>
      <c r="E21" s="1"/>
      <c r="F21" s="159"/>
      <c r="G21" s="160"/>
      <c r="H21" s="161"/>
      <c r="I21" s="167" t="s">
        <v>1369</v>
      </c>
      <c r="J21" s="167">
        <v>1030</v>
      </c>
      <c r="K21" s="167">
        <v>960</v>
      </c>
      <c r="L21" s="37">
        <v>0.45</v>
      </c>
      <c r="M21" s="38">
        <v>264</v>
      </c>
      <c r="N21" s="40">
        <f t="shared" si="0"/>
        <v>256.08</v>
      </c>
      <c r="O21" s="38">
        <v>280</v>
      </c>
      <c r="P21" s="40">
        <f t="shared" si="6"/>
        <v>271.60000000000002</v>
      </c>
      <c r="Q21" s="38">
        <v>317</v>
      </c>
      <c r="R21" s="40">
        <f t="shared" si="4"/>
        <v>307.49</v>
      </c>
      <c r="S21" s="38">
        <v>280</v>
      </c>
      <c r="T21" s="40">
        <f t="shared" si="2"/>
        <v>271.60000000000002</v>
      </c>
      <c r="U21" s="38">
        <v>320</v>
      </c>
      <c r="V21" s="40">
        <f t="shared" si="5"/>
        <v>310.39999999999998</v>
      </c>
      <c r="W21" s="38"/>
      <c r="X21" s="40"/>
    </row>
    <row r="22" spans="1:24" ht="18.75" x14ac:dyDescent="0.3">
      <c r="A22" s="1"/>
      <c r="B22" s="109" t="s">
        <v>28</v>
      </c>
      <c r="C22" s="109"/>
      <c r="D22" s="109"/>
      <c r="E22" s="1"/>
      <c r="F22" s="162"/>
      <c r="G22" s="115"/>
      <c r="H22" s="163"/>
      <c r="I22" s="168"/>
      <c r="J22" s="168"/>
      <c r="K22" s="168"/>
      <c r="L22" s="37">
        <v>0.5</v>
      </c>
      <c r="M22" s="38">
        <v>293</v>
      </c>
      <c r="N22" s="40">
        <f t="shared" si="0"/>
        <v>284.20999999999998</v>
      </c>
      <c r="O22" s="38">
        <v>295</v>
      </c>
      <c r="P22" s="40">
        <f t="shared" si="6"/>
        <v>286.14999999999998</v>
      </c>
      <c r="Q22" s="38">
        <v>353</v>
      </c>
      <c r="R22" s="40">
        <f t="shared" si="4"/>
        <v>342.41</v>
      </c>
      <c r="S22" s="38">
        <v>295</v>
      </c>
      <c r="T22" s="40">
        <f t="shared" si="2"/>
        <v>286.14999999999998</v>
      </c>
      <c r="U22" s="38">
        <v>358</v>
      </c>
      <c r="V22" s="40">
        <f t="shared" si="5"/>
        <v>347.26</v>
      </c>
      <c r="W22" s="38"/>
      <c r="X22" s="40"/>
    </row>
    <row r="23" spans="1:24" ht="18.75" x14ac:dyDescent="0.3">
      <c r="A23" s="1"/>
      <c r="B23" s="109" t="s">
        <v>411</v>
      </c>
      <c r="C23" s="109"/>
      <c r="D23" s="109"/>
      <c r="E23" s="1"/>
      <c r="F23" s="164"/>
      <c r="G23" s="165"/>
      <c r="H23" s="166"/>
      <c r="I23" s="169"/>
      <c r="J23" s="169"/>
      <c r="K23" s="169"/>
      <c r="L23" s="37">
        <v>0.65</v>
      </c>
      <c r="M23" s="38">
        <v>388</v>
      </c>
      <c r="N23" s="40">
        <f t="shared" si="0"/>
        <v>376.36</v>
      </c>
      <c r="O23" s="38"/>
      <c r="P23" s="40"/>
      <c r="Q23" s="38">
        <v>515</v>
      </c>
      <c r="R23" s="40">
        <f t="shared" si="4"/>
        <v>499.55</v>
      </c>
      <c r="S23" s="38"/>
      <c r="T23" s="40"/>
      <c r="U23" s="38"/>
      <c r="V23" s="40"/>
      <c r="W23" s="38"/>
      <c r="X23" s="40"/>
    </row>
    <row r="24" spans="1:24" ht="18.75" x14ac:dyDescent="0.3">
      <c r="A24" s="1"/>
      <c r="B24" s="109" t="s">
        <v>413</v>
      </c>
      <c r="C24" s="109"/>
      <c r="D24" s="109"/>
      <c r="E24" s="1"/>
      <c r="F24" s="159"/>
      <c r="G24" s="160"/>
      <c r="H24" s="161"/>
      <c r="I24" s="167" t="s">
        <v>1370</v>
      </c>
      <c r="J24" s="167">
        <v>1030</v>
      </c>
      <c r="K24" s="167">
        <v>955</v>
      </c>
      <c r="L24" s="37">
        <v>0.45</v>
      </c>
      <c r="M24" s="38">
        <v>264</v>
      </c>
      <c r="N24" s="40">
        <f t="shared" si="0"/>
        <v>256.08</v>
      </c>
      <c r="O24" s="38">
        <v>280</v>
      </c>
      <c r="P24" s="40">
        <f t="shared" si="6"/>
        <v>271.60000000000002</v>
      </c>
      <c r="Q24" s="38">
        <v>331</v>
      </c>
      <c r="R24" s="40">
        <f t="shared" si="4"/>
        <v>321.07</v>
      </c>
      <c r="S24" s="38">
        <v>280</v>
      </c>
      <c r="T24" s="40">
        <f t="shared" si="2"/>
        <v>271.60000000000002</v>
      </c>
      <c r="U24" s="38">
        <v>334</v>
      </c>
      <c r="V24" s="40">
        <f t="shared" si="5"/>
        <v>323.98</v>
      </c>
      <c r="W24" s="38"/>
      <c r="X24" s="40"/>
    </row>
    <row r="25" spans="1:24" ht="18.75" x14ac:dyDescent="0.3">
      <c r="A25" s="1"/>
      <c r="B25" s="110"/>
      <c r="C25" s="111"/>
      <c r="D25" s="112"/>
      <c r="E25" s="1"/>
      <c r="F25" s="162"/>
      <c r="G25" s="115"/>
      <c r="H25" s="163"/>
      <c r="I25" s="168"/>
      <c r="J25" s="168"/>
      <c r="K25" s="168"/>
      <c r="L25" s="37">
        <v>0.5</v>
      </c>
      <c r="M25" s="38">
        <v>293</v>
      </c>
      <c r="N25" s="40">
        <f t="shared" si="0"/>
        <v>284.20999999999998</v>
      </c>
      <c r="O25" s="38">
        <v>309</v>
      </c>
      <c r="P25" s="40">
        <f t="shared" si="6"/>
        <v>299.73</v>
      </c>
      <c r="Q25" s="38">
        <v>369</v>
      </c>
      <c r="R25" s="40">
        <f t="shared" si="4"/>
        <v>357.93</v>
      </c>
      <c r="S25" s="38">
        <v>309</v>
      </c>
      <c r="T25" s="40">
        <f t="shared" si="2"/>
        <v>299.73</v>
      </c>
      <c r="U25" s="38">
        <v>375</v>
      </c>
      <c r="V25" s="40">
        <f t="shared" si="5"/>
        <v>363.75</v>
      </c>
      <c r="W25" s="38"/>
      <c r="X25" s="40"/>
    </row>
    <row r="26" spans="1:24" ht="18.75" x14ac:dyDescent="0.3">
      <c r="A26" s="1"/>
      <c r="B26" s="113" t="s">
        <v>429</v>
      </c>
      <c r="C26" s="113"/>
      <c r="D26" s="113"/>
      <c r="E26" s="1"/>
      <c r="F26" s="164"/>
      <c r="G26" s="165"/>
      <c r="H26" s="166"/>
      <c r="I26" s="169"/>
      <c r="J26" s="169"/>
      <c r="K26" s="169"/>
      <c r="L26" s="37">
        <v>0.65</v>
      </c>
      <c r="M26" s="38">
        <v>388</v>
      </c>
      <c r="N26" s="40">
        <f t="shared" si="0"/>
        <v>376.36</v>
      </c>
      <c r="O26" s="38"/>
      <c r="P26" s="40"/>
      <c r="Q26" s="38">
        <v>539</v>
      </c>
      <c r="R26" s="40">
        <f t="shared" si="4"/>
        <v>522.83000000000004</v>
      </c>
      <c r="S26" s="38"/>
      <c r="T26" s="40"/>
      <c r="U26" s="38"/>
      <c r="V26" s="40"/>
      <c r="W26" s="38"/>
      <c r="X26" s="40"/>
    </row>
    <row r="27" spans="1:24" ht="18.75" x14ac:dyDescent="0.3">
      <c r="A27" s="1"/>
      <c r="B27" s="110"/>
      <c r="C27" s="111"/>
      <c r="D27" s="112"/>
      <c r="E27" s="1"/>
      <c r="F27" s="159"/>
      <c r="G27" s="160"/>
      <c r="H27" s="161"/>
      <c r="I27" s="167" t="s">
        <v>1371</v>
      </c>
      <c r="J27" s="167">
        <v>830</v>
      </c>
      <c r="K27" s="167">
        <v>765</v>
      </c>
      <c r="L27" s="37">
        <v>0.45</v>
      </c>
      <c r="M27" s="38">
        <v>337</v>
      </c>
      <c r="N27" s="40">
        <f t="shared" si="0"/>
        <v>326.89</v>
      </c>
      <c r="O27" s="38">
        <v>364</v>
      </c>
      <c r="P27" s="40">
        <f t="shared" si="6"/>
        <v>353.08</v>
      </c>
      <c r="Q27" s="38">
        <v>375</v>
      </c>
      <c r="R27" s="40">
        <f t="shared" si="4"/>
        <v>363.75</v>
      </c>
      <c r="S27" s="38">
        <v>364</v>
      </c>
      <c r="T27" s="40">
        <f t="shared" si="2"/>
        <v>353.08</v>
      </c>
      <c r="U27" s="38">
        <v>394</v>
      </c>
      <c r="V27" s="40">
        <f t="shared" si="5"/>
        <v>382.18</v>
      </c>
      <c r="W27" s="38"/>
      <c r="X27" s="40"/>
    </row>
    <row r="28" spans="1:24" ht="18.75" x14ac:dyDescent="0.3">
      <c r="A28" s="1"/>
      <c r="B28" s="113" t="s">
        <v>18</v>
      </c>
      <c r="C28" s="113"/>
      <c r="D28" s="113"/>
      <c r="E28" s="1"/>
      <c r="F28" s="162"/>
      <c r="G28" s="115"/>
      <c r="H28" s="163"/>
      <c r="I28" s="168"/>
      <c r="J28" s="168"/>
      <c r="K28" s="168"/>
      <c r="L28" s="37">
        <v>0.5</v>
      </c>
      <c r="M28" s="38">
        <v>373</v>
      </c>
      <c r="N28" s="40">
        <f t="shared" si="0"/>
        <v>361.81</v>
      </c>
      <c r="O28" s="38">
        <v>360</v>
      </c>
      <c r="P28" s="40">
        <f t="shared" si="6"/>
        <v>349.2</v>
      </c>
      <c r="Q28" s="38">
        <v>429</v>
      </c>
      <c r="R28" s="40">
        <f t="shared" si="4"/>
        <v>416.13</v>
      </c>
      <c r="S28" s="38">
        <v>360</v>
      </c>
      <c r="T28" s="40">
        <f t="shared" si="2"/>
        <v>349.2</v>
      </c>
      <c r="U28" s="38">
        <v>436</v>
      </c>
      <c r="V28" s="40">
        <f t="shared" si="5"/>
        <v>422.92</v>
      </c>
      <c r="W28" s="38"/>
      <c r="X28" s="40"/>
    </row>
    <row r="29" spans="1:24" ht="18.75" x14ac:dyDescent="0.3">
      <c r="A29" s="1"/>
      <c r="B29" s="109" t="s">
        <v>885</v>
      </c>
      <c r="C29" s="109"/>
      <c r="D29" s="109"/>
      <c r="E29" s="1"/>
      <c r="F29" s="164"/>
      <c r="G29" s="165"/>
      <c r="H29" s="166"/>
      <c r="I29" s="169"/>
      <c r="J29" s="169"/>
      <c r="K29" s="169"/>
      <c r="L29" s="37">
        <v>0.65</v>
      </c>
      <c r="M29" s="38">
        <v>487</v>
      </c>
      <c r="N29" s="40">
        <f t="shared" si="0"/>
        <v>472.39</v>
      </c>
      <c r="O29" s="38"/>
      <c r="P29" s="40"/>
      <c r="Q29" s="38"/>
      <c r="R29" s="40"/>
      <c r="S29" s="38"/>
      <c r="T29" s="40"/>
      <c r="U29" s="38"/>
      <c r="V29" s="40"/>
      <c r="W29" s="38"/>
      <c r="X29" s="40"/>
    </row>
    <row r="30" spans="1:24" ht="18.75" x14ac:dyDescent="0.3">
      <c r="A30" s="1"/>
      <c r="B30" s="113" t="s">
        <v>889</v>
      </c>
      <c r="C30" s="113"/>
      <c r="D30" s="113"/>
      <c r="E30" s="1"/>
      <c r="F30" s="159"/>
      <c r="G30" s="160"/>
      <c r="H30" s="161"/>
      <c r="I30" s="167" t="s">
        <v>85</v>
      </c>
      <c r="J30" s="167">
        <v>1250</v>
      </c>
      <c r="K30" s="167"/>
      <c r="L30" s="37">
        <v>0.4</v>
      </c>
      <c r="M30" s="38">
        <v>202</v>
      </c>
      <c r="N30" s="40">
        <f t="shared" si="0"/>
        <v>195.94</v>
      </c>
      <c r="O30" s="38">
        <v>211</v>
      </c>
      <c r="P30" s="40">
        <f t="shared" si="6"/>
        <v>204.67</v>
      </c>
      <c r="Q30" s="38"/>
      <c r="R30" s="40"/>
      <c r="S30" s="38">
        <v>211</v>
      </c>
      <c r="T30" s="40">
        <f t="shared" si="2"/>
        <v>204.67</v>
      </c>
      <c r="U30" s="38"/>
      <c r="V30" s="40"/>
      <c r="W30" s="38">
        <v>235</v>
      </c>
      <c r="X30" s="40">
        <f t="shared" si="3"/>
        <v>227.95</v>
      </c>
    </row>
    <row r="31" spans="1:24" ht="18.75" x14ac:dyDescent="0.3">
      <c r="A31" s="1"/>
      <c r="B31" s="109" t="s">
        <v>893</v>
      </c>
      <c r="C31" s="109"/>
      <c r="D31" s="109"/>
      <c r="E31" s="1"/>
      <c r="F31" s="162"/>
      <c r="G31" s="115"/>
      <c r="H31" s="163"/>
      <c r="I31" s="168"/>
      <c r="J31" s="168"/>
      <c r="K31" s="168"/>
      <c r="L31" s="37">
        <v>0.45</v>
      </c>
      <c r="M31" s="38">
        <v>222</v>
      </c>
      <c r="N31" s="40">
        <f t="shared" si="0"/>
        <v>215.34</v>
      </c>
      <c r="O31" s="38">
        <v>239</v>
      </c>
      <c r="P31" s="40">
        <f t="shared" si="6"/>
        <v>231.83</v>
      </c>
      <c r="Q31" s="38">
        <v>270</v>
      </c>
      <c r="R31" s="40">
        <f t="shared" si="4"/>
        <v>261.89999999999998</v>
      </c>
      <c r="S31" s="38">
        <v>239</v>
      </c>
      <c r="T31" s="40">
        <f t="shared" si="2"/>
        <v>231.83</v>
      </c>
      <c r="U31" s="38">
        <v>272</v>
      </c>
      <c r="V31" s="40">
        <f t="shared" si="5"/>
        <v>263.83999999999997</v>
      </c>
      <c r="W31" s="38"/>
      <c r="X31" s="40"/>
    </row>
    <row r="32" spans="1:24" ht="18.75" x14ac:dyDescent="0.3">
      <c r="A32" s="1"/>
      <c r="B32" s="109" t="s">
        <v>1631</v>
      </c>
      <c r="C32" s="109"/>
      <c r="D32" s="109"/>
      <c r="E32" s="1"/>
      <c r="F32" s="162"/>
      <c r="G32" s="115"/>
      <c r="H32" s="163"/>
      <c r="I32" s="168"/>
      <c r="J32" s="168"/>
      <c r="K32" s="168"/>
      <c r="L32" s="37">
        <v>0.5</v>
      </c>
      <c r="M32" s="38">
        <v>244</v>
      </c>
      <c r="N32" s="40">
        <f t="shared" si="0"/>
        <v>236.68</v>
      </c>
      <c r="O32" s="38">
        <v>250</v>
      </c>
      <c r="P32" s="40">
        <f t="shared" si="6"/>
        <v>242.5</v>
      </c>
      <c r="Q32" s="38">
        <v>299</v>
      </c>
      <c r="R32" s="40">
        <f t="shared" si="4"/>
        <v>290.02999999999997</v>
      </c>
      <c r="S32" s="38">
        <v>250</v>
      </c>
      <c r="T32" s="40">
        <f t="shared" si="2"/>
        <v>242.5</v>
      </c>
      <c r="U32" s="38">
        <v>304</v>
      </c>
      <c r="V32" s="40">
        <f t="shared" si="5"/>
        <v>294.88</v>
      </c>
      <c r="W32" s="38"/>
      <c r="X32" s="40"/>
    </row>
    <row r="33" spans="1:24" ht="18.75" x14ac:dyDescent="0.3">
      <c r="A33" s="1"/>
      <c r="B33" s="109" t="s">
        <v>1144</v>
      </c>
      <c r="C33" s="109"/>
      <c r="D33" s="109"/>
      <c r="E33" s="1"/>
      <c r="F33" s="164"/>
      <c r="G33" s="165"/>
      <c r="H33" s="166"/>
      <c r="I33" s="169"/>
      <c r="J33" s="169"/>
      <c r="K33" s="169"/>
      <c r="L33" s="37">
        <v>0.65</v>
      </c>
      <c r="M33" s="38">
        <v>322</v>
      </c>
      <c r="N33" s="40">
        <f t="shared" si="0"/>
        <v>312.33999999999997</v>
      </c>
      <c r="O33" s="38"/>
      <c r="P33" s="40"/>
      <c r="Q33" s="38">
        <v>438</v>
      </c>
      <c r="R33" s="40">
        <f t="shared" si="4"/>
        <v>424.86</v>
      </c>
      <c r="S33" s="38"/>
      <c r="T33" s="40"/>
      <c r="U33" s="38"/>
      <c r="V33" s="40"/>
      <c r="W33" s="38"/>
      <c r="X33" s="40"/>
    </row>
    <row r="34" spans="1:24" ht="18.75" x14ac:dyDescent="0.3">
      <c r="A34" s="1"/>
      <c r="B34" s="109" t="s">
        <v>19</v>
      </c>
      <c r="C34" s="109"/>
      <c r="D34" s="109"/>
      <c r="E34" s="1"/>
      <c r="F34" s="1"/>
      <c r="G34" s="1"/>
      <c r="H34" s="1"/>
      <c r="L34" t="s">
        <v>1496</v>
      </c>
    </row>
    <row r="35" spans="1:24" ht="18.75" x14ac:dyDescent="0.3">
      <c r="A35" s="1"/>
      <c r="B35" s="109" t="s">
        <v>904</v>
      </c>
      <c r="C35" s="109"/>
      <c r="D35" s="109"/>
      <c r="E35" s="1"/>
      <c r="F35" s="1"/>
      <c r="G35" s="1"/>
      <c r="H35" s="1"/>
      <c r="L35" s="63"/>
    </row>
    <row r="36" spans="1:24" ht="18.75" x14ac:dyDescent="0.3">
      <c r="A36" s="1"/>
      <c r="B36" s="113" t="s">
        <v>1474</v>
      </c>
      <c r="C36" s="113"/>
      <c r="D36" s="113"/>
      <c r="E36" s="1"/>
      <c r="F36" s="1"/>
      <c r="G36" s="1"/>
      <c r="H36" s="1"/>
    </row>
    <row r="37" spans="1:24" ht="18.75" x14ac:dyDescent="0.3">
      <c r="A37" s="1"/>
      <c r="B37" s="109" t="s">
        <v>1475</v>
      </c>
      <c r="C37" s="109"/>
      <c r="D37" s="109"/>
      <c r="E37" s="1"/>
      <c r="F37" s="1"/>
      <c r="G37" s="1"/>
      <c r="H37" s="1"/>
    </row>
    <row r="38" spans="1:24" ht="18.75" x14ac:dyDescent="0.3">
      <c r="A38" s="1"/>
      <c r="B38" s="113" t="s">
        <v>785</v>
      </c>
      <c r="C38" s="113"/>
      <c r="D38" s="113"/>
      <c r="E38" s="1"/>
      <c r="F38" s="1"/>
      <c r="G38" s="1"/>
      <c r="H38" s="1"/>
    </row>
    <row r="39" spans="1:24" ht="18.75" x14ac:dyDescent="0.3">
      <c r="A39" s="1"/>
      <c r="B39" s="110"/>
      <c r="C39" s="111"/>
      <c r="D39" s="112"/>
      <c r="E39" s="1"/>
      <c r="F39" s="1"/>
      <c r="G39" s="1"/>
      <c r="H39" s="1"/>
    </row>
    <row r="40" spans="1:24" ht="18.75" x14ac:dyDescent="0.3">
      <c r="A40" s="1"/>
      <c r="B40" s="113" t="s">
        <v>1143</v>
      </c>
      <c r="C40" s="113"/>
      <c r="D40" s="113"/>
      <c r="E40" s="1"/>
      <c r="F40" s="1"/>
      <c r="G40" s="1"/>
      <c r="H40" s="1"/>
    </row>
    <row r="41" spans="1:24" ht="18.75" x14ac:dyDescent="0.3">
      <c r="A41" s="1"/>
      <c r="B41" s="109" t="s">
        <v>905</v>
      </c>
      <c r="C41" s="109"/>
      <c r="D41" s="109"/>
      <c r="E41" s="1"/>
      <c r="F41" s="1"/>
      <c r="G41" s="1"/>
      <c r="H41" s="1"/>
    </row>
    <row r="42" spans="1:24" ht="18.75" x14ac:dyDescent="0.3">
      <c r="A42" s="1"/>
      <c r="B42" s="109" t="s">
        <v>906</v>
      </c>
      <c r="C42" s="109"/>
      <c r="D42" s="109"/>
      <c r="E42" s="1"/>
      <c r="F42" s="1"/>
      <c r="G42" s="1"/>
      <c r="H42" s="1"/>
    </row>
    <row r="43" spans="1:24" ht="18.75" x14ac:dyDescent="0.3">
      <c r="A43" s="1"/>
      <c r="B43" s="109" t="s">
        <v>927</v>
      </c>
      <c r="C43" s="109"/>
      <c r="D43" s="109"/>
      <c r="E43" s="1"/>
      <c r="F43" s="1"/>
      <c r="G43" s="1"/>
      <c r="H43" s="1"/>
    </row>
    <row r="44" spans="1:24" ht="18.75" x14ac:dyDescent="0.3">
      <c r="A44" s="1"/>
      <c r="B44" s="110"/>
      <c r="C44" s="111"/>
      <c r="D44" s="112"/>
      <c r="E44" s="1"/>
      <c r="F44" s="1"/>
      <c r="G44" s="1"/>
      <c r="H44" s="1"/>
    </row>
    <row r="45" spans="1:24" ht="18.75" x14ac:dyDescent="0.3">
      <c r="A45" s="1"/>
      <c r="B45" s="113" t="s">
        <v>29</v>
      </c>
      <c r="C45" s="113"/>
      <c r="D45" s="113"/>
      <c r="E45" s="1"/>
      <c r="F45" s="1"/>
      <c r="G45" s="1"/>
      <c r="H45" s="1"/>
    </row>
    <row r="46" spans="1:24" ht="18.75" x14ac:dyDescent="0.3">
      <c r="A46" s="1"/>
      <c r="B46" s="109" t="s">
        <v>535</v>
      </c>
      <c r="C46" s="109" t="s">
        <v>20</v>
      </c>
      <c r="D46" s="109" t="s">
        <v>20</v>
      </c>
      <c r="E46" s="1"/>
      <c r="F46" s="1"/>
      <c r="G46" s="1"/>
      <c r="H46" s="1"/>
    </row>
    <row r="47" spans="1:24" ht="18.75" x14ac:dyDescent="0.3">
      <c r="A47" s="1"/>
      <c r="B47" s="109" t="s">
        <v>766</v>
      </c>
      <c r="C47" s="109" t="s">
        <v>21</v>
      </c>
      <c r="D47" s="109" t="s">
        <v>21</v>
      </c>
      <c r="E47" s="1"/>
      <c r="F47" s="1"/>
      <c r="G47" s="1"/>
      <c r="H47" s="1"/>
    </row>
    <row r="48" spans="1:24" ht="18.75" x14ac:dyDescent="0.3">
      <c r="A48" s="1"/>
      <c r="B48" s="109" t="s">
        <v>22</v>
      </c>
      <c r="C48" s="109" t="s">
        <v>22</v>
      </c>
      <c r="D48" s="109" t="s">
        <v>22</v>
      </c>
      <c r="E48" s="1"/>
      <c r="F48" s="1"/>
      <c r="G48" s="1"/>
      <c r="H48" s="1"/>
    </row>
    <row r="49" spans="1:8" ht="18.75" x14ac:dyDescent="0.3">
      <c r="A49" s="1"/>
      <c r="B49" s="109" t="s">
        <v>1159</v>
      </c>
      <c r="C49" s="109" t="s">
        <v>23</v>
      </c>
      <c r="D49" s="109" t="s">
        <v>23</v>
      </c>
      <c r="E49" s="1"/>
      <c r="F49" s="1"/>
      <c r="G49" s="1"/>
      <c r="H49" s="1"/>
    </row>
    <row r="50" spans="1:8" ht="18.75" x14ac:dyDescent="0.3">
      <c r="A50" s="1"/>
      <c r="B50" s="109" t="s">
        <v>767</v>
      </c>
      <c r="C50" s="109" t="s">
        <v>24</v>
      </c>
      <c r="D50" s="109" t="s">
        <v>24</v>
      </c>
      <c r="E50" s="1"/>
      <c r="F50" s="1"/>
      <c r="G50" s="1"/>
      <c r="H50" s="1"/>
    </row>
    <row r="51" spans="1:8" ht="18.75" x14ac:dyDescent="0.3">
      <c r="A51" s="1"/>
      <c r="B51" s="109" t="s">
        <v>768</v>
      </c>
      <c r="C51" s="109" t="s">
        <v>25</v>
      </c>
      <c r="D51" s="109" t="s">
        <v>25</v>
      </c>
      <c r="E51" s="1"/>
      <c r="F51" s="1"/>
      <c r="G51" s="1"/>
      <c r="H51" s="1"/>
    </row>
    <row r="52" spans="1:8" ht="18.75" x14ac:dyDescent="0.3">
      <c r="A52" s="1"/>
      <c r="B52" s="110"/>
      <c r="C52" s="111"/>
      <c r="D52" s="112"/>
      <c r="E52" s="1"/>
      <c r="F52" s="1"/>
      <c r="G52" s="1"/>
      <c r="H52" s="1"/>
    </row>
    <row r="53" spans="1:8" ht="18.75" x14ac:dyDescent="0.3">
      <c r="A53" s="1"/>
      <c r="B53" s="113" t="s">
        <v>444</v>
      </c>
      <c r="C53" s="113" t="s">
        <v>27</v>
      </c>
      <c r="D53" s="113" t="s">
        <v>27</v>
      </c>
      <c r="E53" s="1"/>
      <c r="F53" s="1"/>
      <c r="G53" s="1"/>
      <c r="H53" s="1"/>
    </row>
    <row r="54" spans="1:8" ht="18.75" x14ac:dyDescent="0.3">
      <c r="A54" s="1"/>
      <c r="B54" s="109" t="s">
        <v>445</v>
      </c>
      <c r="C54" s="109"/>
      <c r="D54" s="109"/>
      <c r="E54" s="1"/>
      <c r="F54" s="1"/>
      <c r="G54" s="1"/>
      <c r="H54" s="1"/>
    </row>
    <row r="55" spans="1:8" ht="18.75" x14ac:dyDescent="0.3">
      <c r="A55" s="1"/>
      <c r="B55" s="109" t="s">
        <v>446</v>
      </c>
      <c r="C55" s="109"/>
      <c r="D55" s="109"/>
      <c r="E55" s="1"/>
      <c r="F55" s="1"/>
      <c r="G55" s="1"/>
      <c r="H55" s="1"/>
    </row>
    <row r="56" spans="1:8" ht="18.75" x14ac:dyDescent="0.3">
      <c r="A56" s="1"/>
      <c r="B56" s="110"/>
      <c r="C56" s="111"/>
      <c r="D56" s="112"/>
      <c r="E56" s="1"/>
      <c r="F56" s="1"/>
      <c r="G56" s="1"/>
      <c r="H56" s="1"/>
    </row>
    <row r="57" spans="1:8" ht="18.75" x14ac:dyDescent="0.3">
      <c r="A57" s="1"/>
      <c r="B57" s="113" t="s">
        <v>1160</v>
      </c>
      <c r="C57" s="113" t="s">
        <v>1</v>
      </c>
      <c r="D57" s="113" t="s">
        <v>1</v>
      </c>
      <c r="E57" s="1"/>
      <c r="F57" s="1"/>
      <c r="G57" s="1"/>
      <c r="H57" s="1"/>
    </row>
    <row r="58" spans="1:8" ht="18.75" x14ac:dyDescent="0.3">
      <c r="A58" s="1"/>
      <c r="B58" s="109" t="s">
        <v>1146</v>
      </c>
      <c r="C58" s="109" t="s">
        <v>8</v>
      </c>
      <c r="D58" s="109" t="s">
        <v>8</v>
      </c>
      <c r="E58" s="1"/>
      <c r="F58" s="1"/>
      <c r="G58" s="1"/>
      <c r="H58" s="1"/>
    </row>
    <row r="59" spans="1:8" ht="18.75" x14ac:dyDescent="0.3">
      <c r="A59" s="1"/>
      <c r="B59" s="109" t="s">
        <v>166</v>
      </c>
      <c r="C59" s="109" t="s">
        <v>2</v>
      </c>
      <c r="D59" s="109" t="s">
        <v>2</v>
      </c>
      <c r="E59" s="1"/>
      <c r="F59" s="1"/>
      <c r="G59" s="1"/>
      <c r="H59" s="1"/>
    </row>
    <row r="60" spans="1:8" ht="18.75" x14ac:dyDescent="0.3">
      <c r="A60" s="1"/>
      <c r="B60" s="109" t="s">
        <v>1121</v>
      </c>
      <c r="C60" s="109" t="s">
        <v>3</v>
      </c>
      <c r="D60" s="109" t="s">
        <v>3</v>
      </c>
      <c r="E60" s="1"/>
      <c r="F60" s="1"/>
      <c r="G60" s="1"/>
      <c r="H60" s="1"/>
    </row>
    <row r="61" spans="1:8" ht="18.75" x14ac:dyDescent="0.3">
      <c r="A61" s="1"/>
      <c r="B61" s="109" t="s">
        <v>1145</v>
      </c>
      <c r="C61" s="109" t="s">
        <v>4</v>
      </c>
      <c r="D61" s="109" t="s">
        <v>4</v>
      </c>
      <c r="E61" s="1"/>
      <c r="F61" s="1"/>
      <c r="G61" s="1"/>
      <c r="H61" s="1"/>
    </row>
    <row r="62" spans="1:8" ht="18.75" x14ac:dyDescent="0.3">
      <c r="A62" s="1"/>
      <c r="B62" s="109" t="s">
        <v>5</v>
      </c>
      <c r="C62" s="109" t="s">
        <v>5</v>
      </c>
      <c r="D62" s="109" t="s">
        <v>5</v>
      </c>
      <c r="E62" s="1"/>
      <c r="F62" s="1"/>
      <c r="G62" s="1"/>
      <c r="H62" s="1"/>
    </row>
    <row r="63" spans="1:8" ht="18.75" x14ac:dyDescent="0.3">
      <c r="A63" s="1"/>
      <c r="B63" s="109" t="s">
        <v>1152</v>
      </c>
      <c r="C63" s="109" t="s">
        <v>17</v>
      </c>
      <c r="D63" s="109" t="s">
        <v>17</v>
      </c>
      <c r="E63" s="1"/>
      <c r="F63" s="1"/>
      <c r="G63" s="1"/>
      <c r="H63" s="1"/>
    </row>
    <row r="64" spans="1:8" ht="18.75" x14ac:dyDescent="0.3">
      <c r="A64" s="1"/>
      <c r="B64" s="109" t="s">
        <v>251</v>
      </c>
      <c r="C64" s="109"/>
      <c r="D64" s="109"/>
      <c r="E64" s="1"/>
      <c r="F64" s="1"/>
      <c r="G64" s="1"/>
      <c r="H64" s="1"/>
    </row>
    <row r="65" spans="1:8" ht="18.75" x14ac:dyDescent="0.3">
      <c r="A65" s="1"/>
      <c r="B65" s="109" t="s">
        <v>1141</v>
      </c>
      <c r="C65" s="109" t="s">
        <v>6</v>
      </c>
      <c r="D65" s="109" t="s">
        <v>6</v>
      </c>
      <c r="E65" s="1"/>
      <c r="F65" s="1"/>
      <c r="G65" s="1"/>
      <c r="H65" s="1"/>
    </row>
    <row r="66" spans="1:8" ht="18.75" x14ac:dyDescent="0.3">
      <c r="A66" s="1"/>
      <c r="B66" s="109" t="s">
        <v>7</v>
      </c>
      <c r="C66" s="109" t="s">
        <v>7</v>
      </c>
      <c r="D66" s="109" t="s">
        <v>7</v>
      </c>
      <c r="E66" s="1"/>
      <c r="F66" s="1"/>
      <c r="G66" s="1"/>
      <c r="H66" s="1"/>
    </row>
    <row r="67" spans="1:8" ht="18.75" x14ac:dyDescent="0.3">
      <c r="A67" s="1"/>
      <c r="B67" s="109" t="s">
        <v>1161</v>
      </c>
      <c r="C67" s="109" t="s">
        <v>9</v>
      </c>
      <c r="D67" s="109" t="s">
        <v>9</v>
      </c>
      <c r="E67" s="1"/>
      <c r="F67" s="1"/>
      <c r="G67" s="1"/>
      <c r="H67" s="1"/>
    </row>
    <row r="68" spans="1:8" ht="18.75" x14ac:dyDescent="0.3">
      <c r="A68" s="1"/>
      <c r="B68" s="109" t="s">
        <v>1147</v>
      </c>
      <c r="C68" s="109" t="s">
        <v>10</v>
      </c>
      <c r="D68" s="109" t="s">
        <v>10</v>
      </c>
      <c r="E68" s="1"/>
      <c r="F68" s="1"/>
      <c r="G68" s="1"/>
      <c r="H68" s="1"/>
    </row>
    <row r="69" spans="1:8" ht="18.75" x14ac:dyDescent="0.3">
      <c r="A69" s="1"/>
      <c r="B69" s="109" t="s">
        <v>1148</v>
      </c>
      <c r="C69" s="109" t="s">
        <v>11</v>
      </c>
      <c r="D69" s="109" t="s">
        <v>11</v>
      </c>
      <c r="E69" s="1"/>
      <c r="F69" s="1"/>
      <c r="G69" s="1"/>
      <c r="H69" s="1"/>
    </row>
    <row r="70" spans="1:8" ht="18.75" x14ac:dyDescent="0.3">
      <c r="A70" s="1"/>
      <c r="B70" s="109" t="s">
        <v>12</v>
      </c>
      <c r="C70" s="109" t="s">
        <v>12</v>
      </c>
      <c r="D70" s="109" t="s">
        <v>12</v>
      </c>
      <c r="E70" s="1"/>
      <c r="F70" s="1"/>
      <c r="G70" s="1"/>
      <c r="H70" s="1"/>
    </row>
    <row r="71" spans="1:8" ht="18.75" x14ac:dyDescent="0.3">
      <c r="A71" s="1"/>
      <c r="B71" s="109" t="s">
        <v>13</v>
      </c>
      <c r="C71" s="109" t="s">
        <v>13</v>
      </c>
      <c r="D71" s="109" t="s">
        <v>13</v>
      </c>
      <c r="E71" s="1"/>
      <c r="F71" s="1"/>
      <c r="G71" s="1"/>
      <c r="H71" s="1"/>
    </row>
    <row r="72" spans="1:8" ht="18.75" x14ac:dyDescent="0.3">
      <c r="A72" s="1"/>
      <c r="B72" s="109" t="s">
        <v>1149</v>
      </c>
      <c r="C72" s="109" t="s">
        <v>14</v>
      </c>
      <c r="D72" s="109" t="s">
        <v>14</v>
      </c>
      <c r="E72" s="1"/>
      <c r="F72" s="1"/>
      <c r="G72" s="1"/>
      <c r="H72" s="1"/>
    </row>
    <row r="73" spans="1:8" ht="18.75" x14ac:dyDescent="0.3">
      <c r="A73" s="1"/>
      <c r="B73" s="109" t="s">
        <v>15</v>
      </c>
      <c r="C73" s="109" t="s">
        <v>15</v>
      </c>
      <c r="D73" s="109" t="s">
        <v>15</v>
      </c>
      <c r="E73" s="1"/>
    </row>
    <row r="74" spans="1:8" ht="18.75" x14ac:dyDescent="0.3">
      <c r="A74" s="1"/>
      <c r="B74" s="109" t="s">
        <v>167</v>
      </c>
      <c r="C74" s="109"/>
      <c r="D74" s="109"/>
      <c r="E74" s="1"/>
    </row>
    <row r="75" spans="1:8" ht="18.75" x14ac:dyDescent="0.3">
      <c r="A75" s="1"/>
      <c r="B75" s="109" t="s">
        <v>168</v>
      </c>
      <c r="C75" s="109"/>
      <c r="D75" s="109"/>
      <c r="E75" s="1"/>
    </row>
    <row r="76" spans="1:8" ht="18.75" x14ac:dyDescent="0.3">
      <c r="A76" s="1"/>
      <c r="B76" s="109" t="s">
        <v>1151</v>
      </c>
      <c r="C76" s="109" t="s">
        <v>16</v>
      </c>
      <c r="D76" s="109" t="s">
        <v>16</v>
      </c>
      <c r="E76" s="1"/>
    </row>
    <row r="77" spans="1:8" ht="18.75" x14ac:dyDescent="0.3">
      <c r="A77" s="1"/>
      <c r="B77" s="115"/>
      <c r="C77" s="115"/>
      <c r="D77" s="115"/>
      <c r="E77" s="1"/>
    </row>
    <row r="78" spans="1:8" ht="18.75" x14ac:dyDescent="0.3">
      <c r="A78" s="1"/>
      <c r="B78" s="113" t="s">
        <v>1162</v>
      </c>
      <c r="C78" s="113"/>
      <c r="D78" s="113"/>
      <c r="E78" s="1"/>
    </row>
    <row r="79" spans="1:8" ht="15.75" x14ac:dyDescent="0.25">
      <c r="B79" s="109" t="s">
        <v>48</v>
      </c>
      <c r="C79" s="109"/>
      <c r="D79" s="109"/>
    </row>
    <row r="80" spans="1:8" ht="15.75" x14ac:dyDescent="0.25">
      <c r="B80" s="109" t="s">
        <v>784</v>
      </c>
      <c r="C80" s="109"/>
      <c r="D80" s="109"/>
    </row>
    <row r="81" spans="2:4" ht="15.75" x14ac:dyDescent="0.25">
      <c r="B81" s="109" t="s">
        <v>49</v>
      </c>
      <c r="C81" s="109"/>
      <c r="D81" s="109"/>
    </row>
  </sheetData>
  <mergeCells count="132">
    <mergeCell ref="B81:D81"/>
    <mergeCell ref="B80:D80"/>
    <mergeCell ref="B76:D76"/>
    <mergeCell ref="B77:D77"/>
    <mergeCell ref="B78:D78"/>
    <mergeCell ref="B79:D79"/>
    <mergeCell ref="A10:E10"/>
    <mergeCell ref="B11:D11"/>
    <mergeCell ref="A12:E12"/>
    <mergeCell ref="B13:D13"/>
    <mergeCell ref="B14:D14"/>
    <mergeCell ref="B15:D15"/>
    <mergeCell ref="B25:D25"/>
    <mergeCell ref="B26:D26"/>
    <mergeCell ref="B27:D27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A1:E4"/>
    <mergeCell ref="A5:E5"/>
    <mergeCell ref="A6:E6"/>
    <mergeCell ref="B7:D7"/>
    <mergeCell ref="B8:D8"/>
    <mergeCell ref="B9:D9"/>
    <mergeCell ref="B22:D22"/>
    <mergeCell ref="B23:D23"/>
    <mergeCell ref="B24:D24"/>
    <mergeCell ref="B16:D16"/>
    <mergeCell ref="B17:D17"/>
    <mergeCell ref="B18:D18"/>
    <mergeCell ref="B19:D19"/>
    <mergeCell ref="B20:D20"/>
    <mergeCell ref="B21:D21"/>
    <mergeCell ref="B33:D33"/>
    <mergeCell ref="B46:D46"/>
    <mergeCell ref="B47:D47"/>
    <mergeCell ref="B48:D48"/>
    <mergeCell ref="B49:D49"/>
    <mergeCell ref="B50:D50"/>
    <mergeCell ref="B51:D51"/>
    <mergeCell ref="B40:D40"/>
    <mergeCell ref="B41:D41"/>
    <mergeCell ref="B42:D42"/>
    <mergeCell ref="B43:D43"/>
    <mergeCell ref="B44:D44"/>
    <mergeCell ref="B45:D45"/>
    <mergeCell ref="B58:D58"/>
    <mergeCell ref="B59:D59"/>
    <mergeCell ref="B60:D60"/>
    <mergeCell ref="B61:D61"/>
    <mergeCell ref="B62:D62"/>
    <mergeCell ref="B63:D63"/>
    <mergeCell ref="B52:D52"/>
    <mergeCell ref="B53:D53"/>
    <mergeCell ref="B54:D54"/>
    <mergeCell ref="B55:D55"/>
    <mergeCell ref="B56:D56"/>
    <mergeCell ref="B57:D57"/>
    <mergeCell ref="B70:D70"/>
    <mergeCell ref="B71:D71"/>
    <mergeCell ref="B72:D72"/>
    <mergeCell ref="B73:D73"/>
    <mergeCell ref="B74:D74"/>
    <mergeCell ref="B75:D75"/>
    <mergeCell ref="B64:D64"/>
    <mergeCell ref="B65:D65"/>
    <mergeCell ref="B66:D66"/>
    <mergeCell ref="B67:D67"/>
    <mergeCell ref="B68:D68"/>
    <mergeCell ref="B69:D69"/>
    <mergeCell ref="J6:J7"/>
    <mergeCell ref="K6:K7"/>
    <mergeCell ref="Z5:AE5"/>
    <mergeCell ref="I4:I5"/>
    <mergeCell ref="J4:K4"/>
    <mergeCell ref="Z1:AE1"/>
    <mergeCell ref="Z2:AE2"/>
    <mergeCell ref="Z3:AE3"/>
    <mergeCell ref="Z4:AE4"/>
    <mergeCell ref="U4:V4"/>
    <mergeCell ref="F1:X1"/>
    <mergeCell ref="W4:X4"/>
    <mergeCell ref="F2:L3"/>
    <mergeCell ref="M2:X3"/>
    <mergeCell ref="L4:L5"/>
    <mergeCell ref="F4:H5"/>
    <mergeCell ref="M4:N4"/>
    <mergeCell ref="O4:P4"/>
    <mergeCell ref="S4:T4"/>
    <mergeCell ref="Q4:R4"/>
    <mergeCell ref="F6:H7"/>
    <mergeCell ref="I6:I7"/>
    <mergeCell ref="F21:H23"/>
    <mergeCell ref="J8:J9"/>
    <mergeCell ref="K8:K9"/>
    <mergeCell ref="J10:J12"/>
    <mergeCell ref="K10:K12"/>
    <mergeCell ref="J13:J16"/>
    <mergeCell ref="K13:K16"/>
    <mergeCell ref="J17:J20"/>
    <mergeCell ref="K17:K20"/>
    <mergeCell ref="I21:I23"/>
    <mergeCell ref="J21:J23"/>
    <mergeCell ref="K21:K23"/>
    <mergeCell ref="F8:H9"/>
    <mergeCell ref="I8:I9"/>
    <mergeCell ref="F10:H12"/>
    <mergeCell ref="I10:I12"/>
    <mergeCell ref="F13:H16"/>
    <mergeCell ref="I13:I16"/>
    <mergeCell ref="F17:H20"/>
    <mergeCell ref="I17:I20"/>
    <mergeCell ref="F24:H26"/>
    <mergeCell ref="I24:I26"/>
    <mergeCell ref="J24:J26"/>
    <mergeCell ref="K24:K26"/>
    <mergeCell ref="F27:H29"/>
    <mergeCell ref="I27:I29"/>
    <mergeCell ref="J27:J29"/>
    <mergeCell ref="K27:K29"/>
    <mergeCell ref="F30:H33"/>
    <mergeCell ref="I30:I33"/>
    <mergeCell ref="J30:J33"/>
    <mergeCell ref="K30:K33"/>
  </mergeCells>
  <hyperlinks>
    <hyperlink ref="B7:D7" location="арматура!R1C1" display="Арматура" xr:uid="{00000000-0004-0000-0C00-000000000000}"/>
    <hyperlink ref="B8:D8" location="'Дріт в''язальний'!A1" display="Дріт в'язальний" xr:uid="{00000000-0004-0000-0C00-000001000000}"/>
    <hyperlink ref="B9:D9" location="'Дріт ВР'!A1" display="Дріт ВР" xr:uid="{00000000-0004-0000-0C00-000002000000}"/>
    <hyperlink ref="B11:D11" location="Двотавр!A1" display="Двотавр  " xr:uid="{00000000-0004-0000-0C00-000003000000}"/>
    <hyperlink ref="B13:D13" location="Квадрат!A1" display="Квадрат сталевий" xr:uid="{00000000-0004-0000-0C00-000004000000}"/>
    <hyperlink ref="B15:D15" location="Круг!A1" display="Круг сталевий" xr:uid="{00000000-0004-0000-0C00-000005000000}"/>
    <hyperlink ref="B19:D19" location="лист!R1C1" display="Листы:" xr:uid="{00000000-0004-0000-0C00-000006000000}"/>
    <hyperlink ref="B20:D20" location="Лист!A1" display="Лист сталевий" xr:uid="{00000000-0004-0000-0C00-000007000000}"/>
    <hyperlink ref="B21:D21" location="'Лист рифлений'!A1" display="Лист рифлений" xr:uid="{00000000-0004-0000-0C00-000008000000}"/>
    <hyperlink ref="B22:D22" location="'Лист ПВЛ'!A1" display="Лист ПВЛ" xr:uid="{00000000-0004-0000-0C00-000009000000}"/>
    <hyperlink ref="B23:D23" location="'Лист оцинкований'!A1" display="Лист оцинкований" xr:uid="{00000000-0004-0000-0C00-00000A000000}"/>
    <hyperlink ref="B24:D24" location="'Лист нержавіючий'!A1" display="Лист нержавіючий" xr:uid="{00000000-0004-0000-0C00-00000B000000}"/>
    <hyperlink ref="B28:D28" location="Профнасил!A1" display="Профнастил" xr:uid="{00000000-0004-0000-0C00-00000C000000}"/>
    <hyperlink ref="B29:D29" location="'Преміум профнастил'!A1" display="Преміум профнастил" xr:uid="{00000000-0004-0000-0C00-00000D000000}"/>
    <hyperlink ref="B30:D30" location="' Металочерепиця'!A1" display="Металочерепиця" xr:uid="{00000000-0004-0000-0C00-00000E000000}"/>
    <hyperlink ref="B31:D31" location="'Преміум металочерепиця'!A1" display="Преміум металочерепиця" xr:uid="{00000000-0004-0000-0C00-00000F000000}"/>
    <hyperlink ref="B32:D32" location="метизы!R1C1" display="Метизы" xr:uid="{00000000-0004-0000-0C00-000010000000}"/>
    <hyperlink ref="B33:D33" location="'Водосточна система'!A1" display="Водостічна система" xr:uid="{00000000-0004-0000-0C00-000011000000}"/>
    <hyperlink ref="B34:D34" location="планки!R1C1" display="Планки" xr:uid="{00000000-0004-0000-0C00-000012000000}"/>
    <hyperlink ref="B35:D35" location="'Утеплювач, ізоляція'!A1" display="Утеплювач, ізоляція" xr:uid="{00000000-0004-0000-0C00-000013000000}"/>
    <hyperlink ref="B38:D38" location="'Фальцева покрівля'!A1" display="Фальцева покрівля" xr:uid="{00000000-0004-0000-0C00-000014000000}"/>
    <hyperlink ref="B40:D40" location="'сетка сварная в картах'!R1C1" display="Сетка:" xr:uid="{00000000-0004-0000-0C00-000015000000}"/>
    <hyperlink ref="B41:D41" location="'Сітка зварна в картах'!A1" display="Сітка зварна в картах" xr:uid="{00000000-0004-0000-0C00-000016000000}"/>
    <hyperlink ref="B42:D42" location="'Сітка зварна в рулоні'!A1" display="Сітка зварна в рулоне" xr:uid="{00000000-0004-0000-0C00-000017000000}"/>
    <hyperlink ref="B43:D43" location="'Сітка рабиця'!A1" display="Сітка рабиця" xr:uid="{00000000-0004-0000-0C00-000018000000}"/>
    <hyperlink ref="B45:D45" location="'труба профильная'!R1C1" display="Труба:" xr:uid="{00000000-0004-0000-0C00-000019000000}"/>
    <hyperlink ref="B46:D46" location="'Труба профільна'!A1" display="Труба профільна" xr:uid="{00000000-0004-0000-0C00-00001A000000}"/>
    <hyperlink ref="B47:D47" location="'Труба ел.зв.'!A1" display="Труба електрозварна" xr:uid="{00000000-0004-0000-0C00-00001B000000}"/>
    <hyperlink ref="B48:D48" location="'труба вгп'!R1C1" display="Трубв ВГП ДУ" xr:uid="{00000000-0004-0000-0C00-00001C000000}"/>
    <hyperlink ref="B50:D50" location="'Труба оцинк.'!A1" display="Труба оцинкована" xr:uid="{00000000-0004-0000-0C00-00001D000000}"/>
    <hyperlink ref="B51:D51" location="'Труба нержавіюча'!A1" display="Труба нержавіюча" xr:uid="{00000000-0004-0000-0C00-00001E000000}"/>
    <hyperlink ref="B57:D57" location="шпилька.гайка.шайба!R1C1" display="Комплектующие" xr:uid="{00000000-0004-0000-0C00-00001F000000}"/>
    <hyperlink ref="B60:D60" location="Цвяхи!A1" display="Цвяхи" xr:uid="{00000000-0004-0000-0C00-000020000000}"/>
    <hyperlink ref="B61:D61" location="'Гіпсокартон та профіль'!A1" display=" Гіпсокартон та профіль" xr:uid="{00000000-0004-0000-0C00-000021000000}"/>
    <hyperlink ref="B62:D62" location="диск!R1C1" display="Диск" xr:uid="{00000000-0004-0000-0C00-000022000000}"/>
    <hyperlink ref="B65:D65" location="Лакофарбові!A1" display="Лакофарбові" xr:uid="{00000000-0004-0000-0C00-000023000000}"/>
    <hyperlink ref="B66:D66" location="лопата!R1C1" display="Лопата" xr:uid="{00000000-0004-0000-0C00-000024000000}"/>
    <hyperlink ref="B67:D67" location="Згони!A1" display="Згони" xr:uid="{00000000-0004-0000-0C00-000025000000}"/>
    <hyperlink ref="B68:D68" location="Трійники!A1" display=" Трійники" xr:uid="{00000000-0004-0000-0C00-000026000000}"/>
    <hyperlink ref="B69:D69" location="Різьба!A1" display="Різьба" xr:uid="{00000000-0004-0000-0C00-000027000000}"/>
    <hyperlink ref="B70:D70" location="муфта!R1C1" display="Муфта" xr:uid="{00000000-0004-0000-0C00-000028000000}"/>
    <hyperlink ref="B71:D71" location="контргайка!R1C1" display="Контргайка" xr:uid="{00000000-0004-0000-0C00-000029000000}"/>
    <hyperlink ref="B72:D72" location="Фланець!A1" display="Фланець" xr:uid="{00000000-0004-0000-0C00-00002A000000}"/>
    <hyperlink ref="B73:D73" location="цемент!R1C1" display="Цемент" xr:uid="{00000000-0004-0000-0C00-00002B000000}"/>
    <hyperlink ref="B76:D76" location="'Щітка по металу'!A1" display="Щітка по металу" xr:uid="{00000000-0004-0000-0C00-00002C000000}"/>
    <hyperlink ref="B78:D78" location="доставка!R1C1" display="Услуги" xr:uid="{00000000-0004-0000-0C00-00002D000000}"/>
    <hyperlink ref="B79:D79" location="доставка!R1C1" display="Доставка" xr:uid="{00000000-0004-0000-0C00-00002E000000}"/>
    <hyperlink ref="B80:D80" location="Гільйотина!A1" display="Гільйотина" xr:uid="{00000000-0004-0000-0C00-00002F000000}"/>
    <hyperlink ref="B81:D81" location="плазма!R1C1" display="Плазма" xr:uid="{00000000-0004-0000-0C00-000030000000}"/>
    <hyperlink ref="B53:D53" location="швеллер!R1C1" display="Швеллер" xr:uid="{00000000-0004-0000-0C00-000031000000}"/>
    <hyperlink ref="B54:D54" location="'Швелер катаный'!A1" display="Швелер катаний" xr:uid="{00000000-0004-0000-0C00-000032000000}"/>
    <hyperlink ref="B55:D55" location="'Швелер гнутий'!A1" display="Швелер гнутий" xr:uid="{00000000-0004-0000-0C00-000033000000}"/>
    <hyperlink ref="B49:D49" location="'Труба безшов.'!A1" display="Турба безшовна" xr:uid="{00000000-0004-0000-0C00-000034000000}"/>
    <hyperlink ref="B59:D59" location="гайка!R1C1" display="Гайка" xr:uid="{00000000-0004-0000-0C00-000035000000}"/>
    <hyperlink ref="B74:D74" location="шайба!R1C1" display="Шайба" xr:uid="{00000000-0004-0000-0C00-000036000000}"/>
    <hyperlink ref="B75:D75" location="шпилька!R1C1" display="Шпилька" xr:uid="{00000000-0004-0000-0C00-000037000000}"/>
    <hyperlink ref="B26:D26" location="Смуга!A1" display="Смуга" xr:uid="{00000000-0004-0000-0C00-000038000000}"/>
    <hyperlink ref="B64:D64" location="заглушка!A1" display="Заглушка" xr:uid="{00000000-0004-0000-0C00-000039000000}"/>
    <hyperlink ref="B58:D58" location="Відводи!A1" display="Відводи" xr:uid="{00000000-0004-0000-0C00-00003A000000}"/>
    <hyperlink ref="B63:D63" location="Електроди!A1" display="Електроди" xr:uid="{00000000-0004-0000-0C00-00003B000000}"/>
    <hyperlink ref="B17:D17" location="Кутник!A1" display="Кутник" xr:uid="{00000000-0004-0000-0C00-00003C000000}"/>
    <hyperlink ref="B36:D36" location="Штакетник!A1" display="Штахетник" xr:uid="{00000000-0004-0000-0C00-00003D000000}"/>
    <hyperlink ref="B37:D37" location="'Штакетник Преміум'!A1" display="Штахетник преміум" xr:uid="{00000000-0004-0000-0C00-00003E000000}"/>
  </hyperlinks>
  <pageMargins left="0.7" right="0.7" top="0.75" bottom="0.75" header="0.3" footer="0.3"/>
  <pageSetup paperSize="9" scale="33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A81"/>
  <sheetViews>
    <sheetView zoomScaleNormal="100" workbookViewId="0">
      <pane ySplit="5" topLeftCell="A6" activePane="bottomLeft" state="frozen"/>
      <selection pane="bottomLeft" activeCell="B7" sqref="B7:D7"/>
    </sheetView>
  </sheetViews>
  <sheetFormatPr defaultRowHeight="15" x14ac:dyDescent="0.25"/>
  <cols>
    <col min="1" max="1" width="1.28515625" customWidth="1"/>
    <col min="5" max="5" width="1.28515625" customWidth="1"/>
    <col min="6" max="7" width="13.7109375" customWidth="1"/>
  </cols>
  <sheetData>
    <row r="1" spans="1:27" ht="21" x14ac:dyDescent="0.25">
      <c r="A1" s="114"/>
      <c r="B1" s="114"/>
      <c r="C1" s="114"/>
      <c r="D1" s="114"/>
      <c r="E1" s="114"/>
      <c r="F1" s="191" t="s">
        <v>289</v>
      </c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2" t="s">
        <v>517</v>
      </c>
      <c r="V1" s="101" t="s">
        <v>519</v>
      </c>
      <c r="W1" s="101"/>
      <c r="X1" s="101"/>
      <c r="Y1" s="101"/>
      <c r="Z1" s="101"/>
      <c r="AA1" s="101"/>
    </row>
    <row r="2" spans="1:27" ht="15" customHeight="1" x14ac:dyDescent="0.25">
      <c r="A2" s="114"/>
      <c r="B2" s="114"/>
      <c r="C2" s="114"/>
      <c r="D2" s="114"/>
      <c r="E2" s="114"/>
      <c r="F2" s="149" t="s">
        <v>885</v>
      </c>
      <c r="G2" s="150"/>
      <c r="H2" s="150"/>
      <c r="I2" s="150"/>
      <c r="J2" s="150"/>
      <c r="K2" s="150"/>
      <c r="L2" s="151"/>
      <c r="M2" s="193" t="s">
        <v>877</v>
      </c>
      <c r="N2" s="194"/>
      <c r="O2" s="194"/>
      <c r="P2" s="194"/>
      <c r="Q2" s="194"/>
      <c r="R2" s="194"/>
      <c r="S2" s="194"/>
      <c r="T2" s="195"/>
      <c r="U2" s="2" t="s">
        <v>521</v>
      </c>
      <c r="V2" s="101" t="s">
        <v>1476</v>
      </c>
      <c r="W2" s="101"/>
      <c r="X2" s="101"/>
      <c r="Y2" s="101"/>
      <c r="Z2" s="101"/>
      <c r="AA2" s="101"/>
    </row>
    <row r="3" spans="1:27" ht="15" customHeight="1" x14ac:dyDescent="0.25">
      <c r="A3" s="114"/>
      <c r="B3" s="114"/>
      <c r="C3" s="114"/>
      <c r="D3" s="114"/>
      <c r="E3" s="114"/>
      <c r="F3" s="152"/>
      <c r="G3" s="153"/>
      <c r="H3" s="153"/>
      <c r="I3" s="153"/>
      <c r="J3" s="153"/>
      <c r="K3" s="153"/>
      <c r="L3" s="154"/>
      <c r="M3" s="196"/>
      <c r="N3" s="197"/>
      <c r="O3" s="197"/>
      <c r="P3" s="197"/>
      <c r="Q3" s="197"/>
      <c r="R3" s="197"/>
      <c r="S3" s="197"/>
      <c r="T3" s="198"/>
      <c r="U3" s="2" t="s">
        <v>44</v>
      </c>
      <c r="V3" s="101" t="s">
        <v>47</v>
      </c>
      <c r="W3" s="101"/>
      <c r="X3" s="101"/>
      <c r="Y3" s="101"/>
      <c r="Z3" s="101"/>
      <c r="AA3" s="101"/>
    </row>
    <row r="4" spans="1:27" x14ac:dyDescent="0.25">
      <c r="A4" s="114"/>
      <c r="B4" s="114"/>
      <c r="C4" s="114"/>
      <c r="D4" s="114"/>
      <c r="E4" s="114"/>
      <c r="F4" s="171" t="s">
        <v>872</v>
      </c>
      <c r="G4" s="171"/>
      <c r="H4" s="171" t="s">
        <v>873</v>
      </c>
      <c r="I4" s="199" t="s">
        <v>86</v>
      </c>
      <c r="J4" s="199" t="s">
        <v>874</v>
      </c>
      <c r="K4" s="178" t="s">
        <v>875</v>
      </c>
      <c r="L4" s="178" t="s">
        <v>876</v>
      </c>
      <c r="M4" s="171" t="s">
        <v>87</v>
      </c>
      <c r="N4" s="171" t="s">
        <v>88</v>
      </c>
      <c r="O4" s="171" t="s">
        <v>89</v>
      </c>
      <c r="P4" s="178" t="s">
        <v>878</v>
      </c>
      <c r="Q4" s="178" t="s">
        <v>90</v>
      </c>
      <c r="R4" s="171" t="s">
        <v>91</v>
      </c>
      <c r="S4" s="171" t="s">
        <v>92</v>
      </c>
      <c r="T4" s="178" t="s">
        <v>93</v>
      </c>
      <c r="U4" s="2" t="s">
        <v>45</v>
      </c>
      <c r="V4" s="101" t="s">
        <v>520</v>
      </c>
      <c r="W4" s="101"/>
      <c r="X4" s="101"/>
      <c r="Y4" s="101"/>
      <c r="Z4" s="101"/>
      <c r="AA4" s="101"/>
    </row>
    <row r="5" spans="1:27" ht="18.75" x14ac:dyDescent="0.3">
      <c r="A5" s="113" t="s">
        <v>288</v>
      </c>
      <c r="B5" s="113"/>
      <c r="C5" s="113"/>
      <c r="D5" s="113"/>
      <c r="E5" s="113"/>
      <c r="F5" s="171"/>
      <c r="G5" s="171"/>
      <c r="H5" s="171"/>
      <c r="I5" s="200"/>
      <c r="J5" s="200"/>
      <c r="K5" s="178"/>
      <c r="L5" s="178"/>
      <c r="M5" s="171"/>
      <c r="N5" s="171"/>
      <c r="O5" s="171"/>
      <c r="P5" s="178"/>
      <c r="Q5" s="178"/>
      <c r="R5" s="171"/>
      <c r="S5" s="171"/>
      <c r="T5" s="178"/>
      <c r="U5" s="2" t="s">
        <v>46</v>
      </c>
      <c r="V5" s="101" t="s">
        <v>51</v>
      </c>
      <c r="W5" s="101"/>
      <c r="X5" s="101"/>
      <c r="Y5" s="101"/>
      <c r="Z5" s="101"/>
      <c r="AA5" s="101"/>
    </row>
    <row r="6" spans="1:27" ht="18.75" x14ac:dyDescent="0.3">
      <c r="A6" s="115"/>
      <c r="B6" s="115"/>
      <c r="C6" s="115"/>
      <c r="D6" s="115"/>
      <c r="E6" s="115"/>
      <c r="F6" s="185" t="s">
        <v>879</v>
      </c>
      <c r="G6" s="186"/>
      <c r="H6" s="186"/>
      <c r="I6" s="186"/>
      <c r="J6" s="186"/>
      <c r="K6" s="186"/>
      <c r="L6" s="187"/>
      <c r="M6" s="14">
        <v>1220</v>
      </c>
      <c r="N6" s="14">
        <v>1160</v>
      </c>
      <c r="O6" s="14">
        <v>1180</v>
      </c>
      <c r="P6" s="14">
        <v>1190</v>
      </c>
      <c r="Q6" s="14">
        <v>1190</v>
      </c>
      <c r="R6" s="14">
        <v>1120</v>
      </c>
      <c r="S6" s="14">
        <v>1050</v>
      </c>
      <c r="T6" s="183">
        <v>1250</v>
      </c>
    </row>
    <row r="7" spans="1:27" ht="18.75" x14ac:dyDescent="0.3">
      <c r="A7" s="1"/>
      <c r="B7" s="113" t="s">
        <v>0</v>
      </c>
      <c r="C7" s="113"/>
      <c r="D7" s="113"/>
      <c r="E7" s="1"/>
      <c r="F7" s="185" t="s">
        <v>880</v>
      </c>
      <c r="G7" s="186"/>
      <c r="H7" s="186"/>
      <c r="I7" s="186"/>
      <c r="J7" s="186"/>
      <c r="K7" s="186"/>
      <c r="L7" s="187"/>
      <c r="M7" s="14">
        <v>1180</v>
      </c>
      <c r="N7" s="14">
        <v>1120</v>
      </c>
      <c r="O7" s="14">
        <v>1120</v>
      </c>
      <c r="P7" s="14">
        <v>1120</v>
      </c>
      <c r="Q7" s="14">
        <v>1120</v>
      </c>
      <c r="R7" s="14">
        <v>1060</v>
      </c>
      <c r="S7" s="14">
        <v>1000</v>
      </c>
      <c r="T7" s="184"/>
    </row>
    <row r="8" spans="1:27" ht="22.5" customHeight="1" x14ac:dyDescent="0.3">
      <c r="A8" s="1"/>
      <c r="B8" s="109" t="s">
        <v>492</v>
      </c>
      <c r="C8" s="109"/>
      <c r="D8" s="109"/>
      <c r="E8" s="1"/>
      <c r="F8" s="188" t="s">
        <v>94</v>
      </c>
      <c r="G8" s="188"/>
      <c r="H8" s="189" t="s">
        <v>1197</v>
      </c>
      <c r="I8" s="30">
        <v>30</v>
      </c>
      <c r="J8" s="30" t="s">
        <v>95</v>
      </c>
      <c r="K8" s="30" t="s">
        <v>97</v>
      </c>
      <c r="L8" s="30">
        <v>0.5</v>
      </c>
      <c r="M8" s="70">
        <v>394</v>
      </c>
      <c r="N8" s="70">
        <v>394</v>
      </c>
      <c r="O8" s="70">
        <v>394</v>
      </c>
      <c r="P8" s="70">
        <v>394</v>
      </c>
      <c r="Q8" s="70">
        <v>394</v>
      </c>
      <c r="R8" s="70">
        <v>408</v>
      </c>
      <c r="S8" s="70">
        <v>434</v>
      </c>
      <c r="T8" s="70">
        <v>398</v>
      </c>
    </row>
    <row r="9" spans="1:27" ht="30" x14ac:dyDescent="0.3">
      <c r="A9" s="1"/>
      <c r="B9" s="109" t="s">
        <v>488</v>
      </c>
      <c r="C9" s="109"/>
      <c r="D9" s="109"/>
      <c r="E9" s="1"/>
      <c r="F9" s="188"/>
      <c r="G9" s="188"/>
      <c r="H9" s="182"/>
      <c r="I9" s="30">
        <v>25</v>
      </c>
      <c r="J9" s="30" t="s">
        <v>96</v>
      </c>
      <c r="K9" s="30" t="s">
        <v>98</v>
      </c>
      <c r="L9" s="30">
        <v>0.5</v>
      </c>
      <c r="M9" s="70">
        <v>382</v>
      </c>
      <c r="N9" s="70">
        <v>382</v>
      </c>
      <c r="O9" s="70">
        <v>382</v>
      </c>
      <c r="P9" s="70">
        <v>382</v>
      </c>
      <c r="Q9" s="70">
        <v>382</v>
      </c>
      <c r="R9" s="70">
        <v>396</v>
      </c>
      <c r="S9" s="70">
        <v>423</v>
      </c>
      <c r="T9" s="70">
        <v>387</v>
      </c>
    </row>
    <row r="10" spans="1:27" ht="30" x14ac:dyDescent="0.3">
      <c r="A10" s="115"/>
      <c r="B10" s="115"/>
      <c r="C10" s="115"/>
      <c r="D10" s="115"/>
      <c r="E10" s="115"/>
      <c r="F10" s="188" t="s">
        <v>99</v>
      </c>
      <c r="G10" s="188"/>
      <c r="H10" s="30" t="s">
        <v>1197</v>
      </c>
      <c r="I10" s="30">
        <v>20</v>
      </c>
      <c r="J10" s="30" t="s">
        <v>100</v>
      </c>
      <c r="K10" s="30" t="s">
        <v>102</v>
      </c>
      <c r="L10" s="30">
        <v>0.5</v>
      </c>
      <c r="M10" s="70">
        <v>371</v>
      </c>
      <c r="N10" s="70">
        <v>371</v>
      </c>
      <c r="O10" s="70">
        <v>371</v>
      </c>
      <c r="P10" s="70">
        <v>371</v>
      </c>
      <c r="Q10" s="70">
        <v>371</v>
      </c>
      <c r="R10" s="70">
        <v>385</v>
      </c>
      <c r="S10" s="70">
        <v>411</v>
      </c>
      <c r="T10" s="70">
        <v>375</v>
      </c>
    </row>
    <row r="11" spans="1:27" ht="18.75" customHeight="1" x14ac:dyDescent="0.3">
      <c r="A11" s="1"/>
      <c r="B11" s="113" t="s">
        <v>533</v>
      </c>
      <c r="C11" s="113"/>
      <c r="D11" s="113"/>
      <c r="E11" s="1"/>
      <c r="F11" s="188"/>
      <c r="G11" s="188"/>
      <c r="H11" s="181" t="s">
        <v>1165</v>
      </c>
      <c r="I11" s="30">
        <v>10</v>
      </c>
      <c r="J11" s="30" t="s">
        <v>101</v>
      </c>
      <c r="K11" s="30" t="s">
        <v>102</v>
      </c>
      <c r="L11" s="30">
        <v>0.5</v>
      </c>
      <c r="M11" s="70">
        <v>336</v>
      </c>
      <c r="N11" s="70">
        <v>336</v>
      </c>
      <c r="O11" s="70">
        <v>336</v>
      </c>
      <c r="P11" s="70">
        <v>336</v>
      </c>
      <c r="Q11" s="70">
        <v>336</v>
      </c>
      <c r="R11" s="70">
        <v>348</v>
      </c>
      <c r="S11" s="70">
        <v>371</v>
      </c>
      <c r="T11" s="70">
        <v>341</v>
      </c>
    </row>
    <row r="12" spans="1:27" ht="18.75" x14ac:dyDescent="0.3">
      <c r="A12" s="115"/>
      <c r="B12" s="115"/>
      <c r="C12" s="115"/>
      <c r="D12" s="115"/>
      <c r="E12" s="115"/>
      <c r="F12" s="188"/>
      <c r="G12" s="188"/>
      <c r="H12" s="182"/>
      <c r="I12" s="30">
        <v>10</v>
      </c>
      <c r="J12" s="30" t="s">
        <v>101</v>
      </c>
      <c r="K12" s="30" t="s">
        <v>103</v>
      </c>
      <c r="L12" s="30">
        <v>0.5</v>
      </c>
      <c r="M12" s="70" t="s">
        <v>52</v>
      </c>
      <c r="N12" s="70" t="s">
        <v>52</v>
      </c>
      <c r="O12" s="70" t="s">
        <v>52</v>
      </c>
      <c r="P12" s="70" t="s">
        <v>52</v>
      </c>
      <c r="Q12" s="70" t="s">
        <v>52</v>
      </c>
      <c r="R12" s="70" t="s">
        <v>52</v>
      </c>
      <c r="S12" s="70" t="s">
        <v>52</v>
      </c>
      <c r="T12" s="70" t="s">
        <v>52</v>
      </c>
    </row>
    <row r="13" spans="1:27" ht="18.75" x14ac:dyDescent="0.3">
      <c r="A13" s="1"/>
      <c r="B13" s="113" t="s">
        <v>290</v>
      </c>
      <c r="C13" s="113"/>
      <c r="D13" s="113"/>
      <c r="E13" s="1"/>
      <c r="F13" s="188" t="s">
        <v>108</v>
      </c>
      <c r="G13" s="188"/>
      <c r="H13" s="181" t="s">
        <v>881</v>
      </c>
      <c r="I13" s="30">
        <v>15</v>
      </c>
      <c r="J13" s="30" t="s">
        <v>101</v>
      </c>
      <c r="K13" s="30" t="s">
        <v>104</v>
      </c>
      <c r="L13" s="30">
        <v>0.5</v>
      </c>
      <c r="M13" s="70" t="s">
        <v>52</v>
      </c>
      <c r="N13" s="70" t="s">
        <v>52</v>
      </c>
      <c r="O13" s="70" t="s">
        <v>52</v>
      </c>
      <c r="P13" s="70" t="s">
        <v>52</v>
      </c>
      <c r="Q13" s="70" t="s">
        <v>52</v>
      </c>
      <c r="R13" s="70" t="s">
        <v>52</v>
      </c>
      <c r="S13" s="70" t="s">
        <v>52</v>
      </c>
      <c r="T13" s="70" t="s">
        <v>52</v>
      </c>
    </row>
    <row r="14" spans="1:27" ht="18.75" x14ac:dyDescent="0.3">
      <c r="A14" s="1"/>
      <c r="B14" s="110"/>
      <c r="C14" s="111"/>
      <c r="D14" s="112"/>
      <c r="E14" s="1"/>
      <c r="F14" s="188"/>
      <c r="G14" s="188"/>
      <c r="H14" s="190"/>
      <c r="I14" s="30">
        <v>12</v>
      </c>
      <c r="J14" s="30" t="s">
        <v>101</v>
      </c>
      <c r="K14" s="30" t="s">
        <v>98</v>
      </c>
      <c r="L14" s="30">
        <v>0.5</v>
      </c>
      <c r="M14" s="70">
        <v>336</v>
      </c>
      <c r="N14" s="70">
        <v>336</v>
      </c>
      <c r="O14" s="70">
        <v>336</v>
      </c>
      <c r="P14" s="70">
        <v>336</v>
      </c>
      <c r="Q14" s="70">
        <v>336</v>
      </c>
      <c r="R14" s="70">
        <v>348</v>
      </c>
      <c r="S14" s="70">
        <v>371</v>
      </c>
      <c r="T14" s="70">
        <v>341</v>
      </c>
    </row>
    <row r="15" spans="1:27" ht="18.75" x14ac:dyDescent="0.3">
      <c r="A15" s="1"/>
      <c r="B15" s="113" t="s">
        <v>300</v>
      </c>
      <c r="C15" s="113"/>
      <c r="D15" s="113"/>
      <c r="E15" s="1"/>
      <c r="F15" s="188"/>
      <c r="G15" s="188"/>
      <c r="H15" s="190"/>
      <c r="I15" s="30">
        <v>10</v>
      </c>
      <c r="J15" s="30" t="s">
        <v>105</v>
      </c>
      <c r="K15" s="30" t="s">
        <v>98</v>
      </c>
      <c r="L15" s="30">
        <v>0.45</v>
      </c>
      <c r="M15" s="70">
        <v>302</v>
      </c>
      <c r="N15" s="70">
        <v>302</v>
      </c>
      <c r="O15" s="70">
        <v>302</v>
      </c>
      <c r="P15" s="70">
        <v>302</v>
      </c>
      <c r="Q15" s="70">
        <v>302</v>
      </c>
      <c r="R15" s="70">
        <v>313</v>
      </c>
      <c r="S15" s="70">
        <v>336</v>
      </c>
      <c r="T15" s="70">
        <v>306</v>
      </c>
    </row>
    <row r="16" spans="1:27" ht="18.75" x14ac:dyDescent="0.3">
      <c r="A16" s="1"/>
      <c r="B16" s="110"/>
      <c r="C16" s="111"/>
      <c r="D16" s="112"/>
      <c r="E16" s="1"/>
      <c r="F16" s="188"/>
      <c r="G16" s="188"/>
      <c r="H16" s="190"/>
      <c r="I16" s="30">
        <v>10</v>
      </c>
      <c r="J16" s="30" t="s">
        <v>105</v>
      </c>
      <c r="K16" s="30" t="s">
        <v>103</v>
      </c>
      <c r="L16" s="30">
        <v>0.45</v>
      </c>
      <c r="M16" s="70">
        <v>296</v>
      </c>
      <c r="N16" s="70">
        <v>296</v>
      </c>
      <c r="O16" s="70">
        <v>296</v>
      </c>
      <c r="P16" s="70">
        <v>296</v>
      </c>
      <c r="Q16" s="70">
        <v>296</v>
      </c>
      <c r="R16" s="70">
        <v>308</v>
      </c>
      <c r="S16" s="70">
        <v>331</v>
      </c>
      <c r="T16" s="70">
        <v>301</v>
      </c>
    </row>
    <row r="17" spans="1:20" ht="30" x14ac:dyDescent="0.3">
      <c r="A17" s="1"/>
      <c r="B17" s="113" t="s">
        <v>430</v>
      </c>
      <c r="C17" s="113" t="s">
        <v>26</v>
      </c>
      <c r="D17" s="113" t="s">
        <v>26</v>
      </c>
      <c r="E17" s="1"/>
      <c r="F17" s="188"/>
      <c r="G17" s="188"/>
      <c r="H17" s="190"/>
      <c r="I17" s="30">
        <v>10</v>
      </c>
      <c r="J17" s="30" t="s">
        <v>105</v>
      </c>
      <c r="K17" s="30" t="s">
        <v>107</v>
      </c>
      <c r="L17" s="30">
        <v>0.45</v>
      </c>
      <c r="M17" s="70">
        <v>336</v>
      </c>
      <c r="N17" s="70">
        <v>336</v>
      </c>
      <c r="O17" s="70">
        <v>336</v>
      </c>
      <c r="P17" s="70">
        <v>336</v>
      </c>
      <c r="Q17" s="70">
        <v>336</v>
      </c>
      <c r="R17" s="70">
        <v>348</v>
      </c>
      <c r="S17" s="70">
        <v>371</v>
      </c>
      <c r="T17" s="70">
        <v>341</v>
      </c>
    </row>
    <row r="18" spans="1:20" ht="30" x14ac:dyDescent="0.3">
      <c r="A18" s="1"/>
      <c r="B18" s="110"/>
      <c r="C18" s="111"/>
      <c r="D18" s="112"/>
      <c r="E18" s="1"/>
      <c r="F18" s="188"/>
      <c r="G18" s="188"/>
      <c r="H18" s="182"/>
      <c r="I18" s="30">
        <v>10</v>
      </c>
      <c r="J18" s="30" t="s">
        <v>105</v>
      </c>
      <c r="K18" s="30" t="s">
        <v>106</v>
      </c>
      <c r="L18" s="30">
        <v>0.45</v>
      </c>
      <c r="M18" s="70" t="s">
        <v>52</v>
      </c>
      <c r="N18" s="70" t="s">
        <v>52</v>
      </c>
      <c r="O18" s="70" t="s">
        <v>52</v>
      </c>
      <c r="P18" s="70" t="s">
        <v>52</v>
      </c>
      <c r="Q18" s="70" t="s">
        <v>52</v>
      </c>
      <c r="R18" s="70" t="s">
        <v>52</v>
      </c>
      <c r="S18" s="70" t="s">
        <v>52</v>
      </c>
      <c r="T18" s="70" t="s">
        <v>52</v>
      </c>
    </row>
    <row r="19" spans="1:20" ht="18.75" customHeight="1" x14ac:dyDescent="0.3">
      <c r="A19" s="1"/>
      <c r="B19" s="113" t="s">
        <v>412</v>
      </c>
      <c r="C19" s="113"/>
      <c r="D19" s="113"/>
      <c r="E19" s="1"/>
      <c r="F19" s="180" t="s">
        <v>110</v>
      </c>
      <c r="G19" s="180"/>
      <c r="H19" s="181" t="s">
        <v>882</v>
      </c>
      <c r="I19" s="30">
        <v>0</v>
      </c>
      <c r="J19" s="30" t="s">
        <v>109</v>
      </c>
      <c r="K19" s="30" t="s">
        <v>98</v>
      </c>
      <c r="L19" s="30">
        <v>0.45</v>
      </c>
      <c r="M19" s="70">
        <v>273</v>
      </c>
      <c r="N19" s="70">
        <v>273</v>
      </c>
      <c r="O19" s="70">
        <v>273</v>
      </c>
      <c r="P19" s="70">
        <v>273</v>
      </c>
      <c r="Q19" s="70">
        <v>273</v>
      </c>
      <c r="R19" s="70">
        <v>282</v>
      </c>
      <c r="S19" s="70">
        <v>302</v>
      </c>
      <c r="T19" s="70">
        <v>278</v>
      </c>
    </row>
    <row r="20" spans="1:20" ht="18.75" x14ac:dyDescent="0.3">
      <c r="A20" s="1"/>
      <c r="B20" s="109" t="s">
        <v>301</v>
      </c>
      <c r="C20" s="109"/>
      <c r="D20" s="109"/>
      <c r="E20" s="1"/>
      <c r="F20" s="180"/>
      <c r="G20" s="180"/>
      <c r="H20" s="182"/>
      <c r="I20" s="30">
        <v>0</v>
      </c>
      <c r="J20" s="30" t="s">
        <v>109</v>
      </c>
      <c r="K20" s="30" t="s">
        <v>103</v>
      </c>
      <c r="L20" s="30">
        <v>0.45</v>
      </c>
      <c r="M20" s="70">
        <v>239</v>
      </c>
      <c r="N20" s="70">
        <v>239</v>
      </c>
      <c r="O20" s="70">
        <v>239</v>
      </c>
      <c r="P20" s="70">
        <v>239</v>
      </c>
      <c r="Q20" s="70">
        <v>239</v>
      </c>
      <c r="R20" s="70">
        <v>248</v>
      </c>
      <c r="S20" s="70">
        <v>267</v>
      </c>
      <c r="T20" s="70">
        <v>243</v>
      </c>
    </row>
    <row r="21" spans="1:20" ht="18.75" x14ac:dyDescent="0.3">
      <c r="A21" s="1"/>
      <c r="B21" s="109" t="s">
        <v>410</v>
      </c>
      <c r="C21" s="109"/>
      <c r="D21" s="109"/>
      <c r="E21" s="1"/>
      <c r="F21" s="180"/>
      <c r="G21" s="180"/>
      <c r="H21" s="30" t="s">
        <v>883</v>
      </c>
      <c r="I21" s="30">
        <v>0</v>
      </c>
      <c r="J21" s="30" t="s">
        <v>109</v>
      </c>
      <c r="K21" s="30" t="s">
        <v>103</v>
      </c>
      <c r="L21" s="30">
        <v>0.4</v>
      </c>
      <c r="M21" s="70">
        <v>227</v>
      </c>
      <c r="N21" s="70">
        <v>227</v>
      </c>
      <c r="O21" s="70">
        <v>227</v>
      </c>
      <c r="P21" s="70">
        <v>227</v>
      </c>
      <c r="Q21" s="70">
        <v>227</v>
      </c>
      <c r="R21" s="70" t="s">
        <v>52</v>
      </c>
      <c r="S21" s="70" t="s">
        <v>52</v>
      </c>
      <c r="T21" s="70">
        <v>232</v>
      </c>
    </row>
    <row r="22" spans="1:20" ht="18.75" x14ac:dyDescent="0.3">
      <c r="A22" s="1"/>
      <c r="B22" s="109" t="s">
        <v>28</v>
      </c>
      <c r="C22" s="109"/>
      <c r="D22" s="109"/>
      <c r="E22" s="1"/>
      <c r="F22" s="180" t="s">
        <v>111</v>
      </c>
      <c r="G22" s="180"/>
      <c r="H22" s="181" t="s">
        <v>112</v>
      </c>
      <c r="I22" s="30">
        <v>0</v>
      </c>
      <c r="J22" s="30" t="s">
        <v>109</v>
      </c>
      <c r="K22" s="30" t="s">
        <v>114</v>
      </c>
      <c r="L22" s="30">
        <v>0.4</v>
      </c>
      <c r="M22" s="70">
        <v>279</v>
      </c>
      <c r="N22" s="70">
        <v>279</v>
      </c>
      <c r="O22" s="70">
        <v>279</v>
      </c>
      <c r="P22" s="70">
        <v>279</v>
      </c>
      <c r="Q22" s="70" t="s">
        <v>52</v>
      </c>
      <c r="R22" s="70" t="s">
        <v>52</v>
      </c>
      <c r="S22" s="70" t="s">
        <v>52</v>
      </c>
      <c r="T22" s="70">
        <v>283</v>
      </c>
    </row>
    <row r="23" spans="1:20" ht="18.75" x14ac:dyDescent="0.3">
      <c r="A23" s="1"/>
      <c r="B23" s="109" t="s">
        <v>411</v>
      </c>
      <c r="C23" s="109"/>
      <c r="D23" s="109"/>
      <c r="E23" s="1"/>
      <c r="F23" s="180"/>
      <c r="G23" s="180"/>
      <c r="H23" s="190"/>
      <c r="I23" s="30">
        <v>0</v>
      </c>
      <c r="J23" s="30" t="s">
        <v>109</v>
      </c>
      <c r="K23" s="30" t="s">
        <v>113</v>
      </c>
      <c r="L23" s="30">
        <v>0.4</v>
      </c>
      <c r="M23" s="70">
        <v>290</v>
      </c>
      <c r="N23" s="70">
        <v>290</v>
      </c>
      <c r="O23" s="70">
        <v>290</v>
      </c>
      <c r="P23" s="70">
        <v>290</v>
      </c>
      <c r="Q23" s="70" t="s">
        <v>52</v>
      </c>
      <c r="R23" s="70" t="s">
        <v>52</v>
      </c>
      <c r="S23" s="70" t="s">
        <v>52</v>
      </c>
      <c r="T23" s="70">
        <v>295</v>
      </c>
    </row>
    <row r="24" spans="1:20" ht="30" x14ac:dyDescent="0.3">
      <c r="A24" s="1"/>
      <c r="B24" s="109" t="s">
        <v>413</v>
      </c>
      <c r="C24" s="109"/>
      <c r="D24" s="109"/>
      <c r="E24" s="1"/>
      <c r="F24" s="180"/>
      <c r="G24" s="180"/>
      <c r="H24" s="182"/>
      <c r="I24" s="30">
        <v>0</v>
      </c>
      <c r="J24" s="30" t="s">
        <v>109</v>
      </c>
      <c r="K24" s="30" t="s">
        <v>239</v>
      </c>
      <c r="L24" s="30">
        <v>0.4</v>
      </c>
      <c r="M24" s="70">
        <v>319</v>
      </c>
      <c r="N24" s="70">
        <v>319</v>
      </c>
      <c r="O24" s="70">
        <v>319</v>
      </c>
      <c r="P24" s="70">
        <v>319</v>
      </c>
      <c r="Q24" s="70" t="s">
        <v>52</v>
      </c>
      <c r="R24" s="70" t="s">
        <v>52</v>
      </c>
      <c r="S24" s="70" t="s">
        <v>52</v>
      </c>
      <c r="T24" s="70">
        <v>324</v>
      </c>
    </row>
    <row r="25" spans="1:20" ht="30" x14ac:dyDescent="0.3">
      <c r="A25" s="1"/>
      <c r="B25" s="110"/>
      <c r="C25" s="111"/>
      <c r="D25" s="112"/>
      <c r="E25" s="1"/>
      <c r="F25" s="180" t="s">
        <v>240</v>
      </c>
      <c r="G25" s="180"/>
      <c r="H25" s="181" t="s">
        <v>115</v>
      </c>
      <c r="I25" s="30">
        <v>10</v>
      </c>
      <c r="J25" s="30" t="s">
        <v>241</v>
      </c>
      <c r="K25" s="30" t="s">
        <v>116</v>
      </c>
      <c r="L25" s="30">
        <v>0.45</v>
      </c>
      <c r="M25" s="70">
        <v>285</v>
      </c>
      <c r="N25" s="70">
        <v>285</v>
      </c>
      <c r="O25" s="70">
        <v>285</v>
      </c>
      <c r="P25" s="70">
        <v>285</v>
      </c>
      <c r="Q25" s="70">
        <v>285</v>
      </c>
      <c r="R25" s="70">
        <v>296</v>
      </c>
      <c r="S25" s="70">
        <v>319</v>
      </c>
      <c r="T25" s="70">
        <v>289</v>
      </c>
    </row>
    <row r="26" spans="1:20" ht="18.75" customHeight="1" x14ac:dyDescent="0.3">
      <c r="A26" s="1"/>
      <c r="B26" s="113" t="s">
        <v>429</v>
      </c>
      <c r="C26" s="113"/>
      <c r="D26" s="113"/>
      <c r="E26" s="1"/>
      <c r="F26" s="180"/>
      <c r="G26" s="180"/>
      <c r="H26" s="182"/>
      <c r="I26" s="30">
        <v>0</v>
      </c>
      <c r="J26" s="30" t="s">
        <v>241</v>
      </c>
      <c r="K26" s="30" t="s">
        <v>116</v>
      </c>
      <c r="L26" s="30">
        <v>0.5</v>
      </c>
      <c r="M26" s="70">
        <v>302</v>
      </c>
      <c r="N26" s="70">
        <v>302</v>
      </c>
      <c r="O26" s="70">
        <v>302</v>
      </c>
      <c r="P26" s="70">
        <v>302</v>
      </c>
      <c r="Q26" s="70">
        <v>302</v>
      </c>
      <c r="R26" s="70">
        <v>313</v>
      </c>
      <c r="S26" s="70">
        <v>336</v>
      </c>
      <c r="T26" s="70">
        <v>306</v>
      </c>
    </row>
    <row r="27" spans="1:20" ht="18.75" x14ac:dyDescent="0.3">
      <c r="A27" s="1"/>
      <c r="B27" s="110"/>
      <c r="C27" s="111"/>
      <c r="D27" s="112"/>
      <c r="E27" s="1"/>
      <c r="F27" s="188" t="s">
        <v>128</v>
      </c>
      <c r="G27" s="188"/>
      <c r="H27" s="181" t="s">
        <v>884</v>
      </c>
      <c r="I27" s="30">
        <v>0</v>
      </c>
      <c r="J27" s="30" t="s">
        <v>109</v>
      </c>
      <c r="K27" s="30" t="s">
        <v>242</v>
      </c>
      <c r="L27" s="30">
        <v>0.7</v>
      </c>
      <c r="M27" s="70">
        <v>382</v>
      </c>
      <c r="N27" s="70">
        <v>382</v>
      </c>
      <c r="O27" s="70">
        <v>382</v>
      </c>
      <c r="P27" s="70">
        <v>382</v>
      </c>
      <c r="Q27" s="70">
        <v>382</v>
      </c>
      <c r="R27" s="70">
        <v>400</v>
      </c>
      <c r="S27" s="70">
        <v>428</v>
      </c>
      <c r="T27" s="70">
        <v>387</v>
      </c>
    </row>
    <row r="28" spans="1:20" ht="18.75" x14ac:dyDescent="0.3">
      <c r="A28" s="1"/>
      <c r="B28" s="113" t="s">
        <v>18</v>
      </c>
      <c r="C28" s="113"/>
      <c r="D28" s="113"/>
      <c r="E28" s="1"/>
      <c r="F28" s="188"/>
      <c r="G28" s="188"/>
      <c r="H28" s="190"/>
      <c r="I28" s="30">
        <v>0</v>
      </c>
      <c r="J28" s="30" t="s">
        <v>109</v>
      </c>
      <c r="K28" s="30" t="s">
        <v>242</v>
      </c>
      <c r="L28" s="30">
        <v>0.5</v>
      </c>
      <c r="M28" s="70">
        <v>279</v>
      </c>
      <c r="N28" s="70">
        <v>279</v>
      </c>
      <c r="O28" s="70">
        <v>279</v>
      </c>
      <c r="P28" s="70">
        <v>279</v>
      </c>
      <c r="Q28" s="70">
        <v>279</v>
      </c>
      <c r="R28" s="70">
        <v>288</v>
      </c>
      <c r="S28" s="70">
        <v>308</v>
      </c>
      <c r="T28" s="70">
        <v>283</v>
      </c>
    </row>
    <row r="29" spans="1:20" ht="18.75" x14ac:dyDescent="0.3">
      <c r="A29" s="1"/>
      <c r="B29" s="109" t="s">
        <v>885</v>
      </c>
      <c r="C29" s="109"/>
      <c r="D29" s="109"/>
      <c r="E29" s="1"/>
      <c r="F29" s="188"/>
      <c r="G29" s="188"/>
      <c r="H29" s="182"/>
      <c r="I29" s="30">
        <v>0</v>
      </c>
      <c r="J29" s="30" t="s">
        <v>109</v>
      </c>
      <c r="K29" s="30" t="s">
        <v>242</v>
      </c>
      <c r="L29" s="30">
        <v>0.45</v>
      </c>
      <c r="M29" s="70">
        <v>256</v>
      </c>
      <c r="N29" s="70">
        <v>256</v>
      </c>
      <c r="O29" s="70">
        <v>256</v>
      </c>
      <c r="P29" s="70">
        <v>256</v>
      </c>
      <c r="Q29" s="70">
        <v>256</v>
      </c>
      <c r="R29" s="70">
        <v>265</v>
      </c>
      <c r="S29" s="70">
        <v>285</v>
      </c>
      <c r="T29" s="70">
        <v>260</v>
      </c>
    </row>
    <row r="30" spans="1:20" ht="18.75" x14ac:dyDescent="0.3">
      <c r="A30" s="1"/>
      <c r="B30" s="113" t="s">
        <v>889</v>
      </c>
      <c r="C30" s="113"/>
      <c r="D30" s="113"/>
      <c r="E30" s="1"/>
    </row>
    <row r="31" spans="1:20" ht="18.75" x14ac:dyDescent="0.3">
      <c r="A31" s="1"/>
      <c r="B31" s="109" t="s">
        <v>893</v>
      </c>
      <c r="C31" s="109"/>
      <c r="D31" s="109"/>
      <c r="E31" s="1"/>
    </row>
    <row r="32" spans="1:20" ht="18.75" x14ac:dyDescent="0.3">
      <c r="A32" s="1"/>
      <c r="B32" s="109" t="s">
        <v>1631</v>
      </c>
      <c r="C32" s="109"/>
      <c r="D32" s="109"/>
      <c r="E32" s="1"/>
    </row>
    <row r="33" spans="1:5" ht="18.75" x14ac:dyDescent="0.3">
      <c r="A33" s="1"/>
      <c r="B33" s="109" t="s">
        <v>1144</v>
      </c>
      <c r="C33" s="109"/>
      <c r="D33" s="109"/>
      <c r="E33" s="1"/>
    </row>
    <row r="34" spans="1:5" ht="18.75" x14ac:dyDescent="0.3">
      <c r="A34" s="1"/>
      <c r="B34" s="109" t="s">
        <v>19</v>
      </c>
      <c r="C34" s="109"/>
      <c r="D34" s="109"/>
      <c r="E34" s="1"/>
    </row>
    <row r="35" spans="1:5" ht="18.75" x14ac:dyDescent="0.3">
      <c r="A35" s="1"/>
      <c r="B35" s="109" t="s">
        <v>904</v>
      </c>
      <c r="C35" s="109"/>
      <c r="D35" s="109"/>
      <c r="E35" s="1"/>
    </row>
    <row r="36" spans="1:5" ht="18.75" x14ac:dyDescent="0.3">
      <c r="A36" s="1"/>
      <c r="B36" s="113" t="s">
        <v>1474</v>
      </c>
      <c r="C36" s="113"/>
      <c r="D36" s="113"/>
      <c r="E36" s="1"/>
    </row>
    <row r="37" spans="1:5" ht="18.75" x14ac:dyDescent="0.3">
      <c r="A37" s="1"/>
      <c r="B37" s="109" t="s">
        <v>1475</v>
      </c>
      <c r="C37" s="109"/>
      <c r="D37" s="109"/>
      <c r="E37" s="1"/>
    </row>
    <row r="38" spans="1:5" ht="18.75" x14ac:dyDescent="0.3">
      <c r="A38" s="1"/>
      <c r="B38" s="113" t="s">
        <v>785</v>
      </c>
      <c r="C38" s="113"/>
      <c r="D38" s="113"/>
      <c r="E38" s="1"/>
    </row>
    <row r="39" spans="1:5" ht="18.75" x14ac:dyDescent="0.3">
      <c r="A39" s="1"/>
      <c r="B39" s="110"/>
      <c r="C39" s="111"/>
      <c r="D39" s="112"/>
      <c r="E39" s="1"/>
    </row>
    <row r="40" spans="1:5" ht="18.75" x14ac:dyDescent="0.3">
      <c r="A40" s="1"/>
      <c r="B40" s="113" t="s">
        <v>1143</v>
      </c>
      <c r="C40" s="113"/>
      <c r="D40" s="113"/>
      <c r="E40" s="1"/>
    </row>
    <row r="41" spans="1:5" ht="18.75" x14ac:dyDescent="0.3">
      <c r="A41" s="1"/>
      <c r="B41" s="109" t="s">
        <v>905</v>
      </c>
      <c r="C41" s="109"/>
      <c r="D41" s="109"/>
      <c r="E41" s="1"/>
    </row>
    <row r="42" spans="1:5" ht="18.75" x14ac:dyDescent="0.3">
      <c r="A42" s="1"/>
      <c r="B42" s="109" t="s">
        <v>906</v>
      </c>
      <c r="C42" s="109"/>
      <c r="D42" s="109"/>
      <c r="E42" s="1"/>
    </row>
    <row r="43" spans="1:5" ht="18.75" x14ac:dyDescent="0.3">
      <c r="A43" s="1"/>
      <c r="B43" s="109" t="s">
        <v>927</v>
      </c>
      <c r="C43" s="109"/>
      <c r="D43" s="109"/>
      <c r="E43" s="1"/>
    </row>
    <row r="44" spans="1:5" ht="18.75" x14ac:dyDescent="0.3">
      <c r="A44" s="1"/>
      <c r="B44" s="110"/>
      <c r="C44" s="111"/>
      <c r="D44" s="112"/>
      <c r="E44" s="1"/>
    </row>
    <row r="45" spans="1:5" ht="18.75" x14ac:dyDescent="0.3">
      <c r="A45" s="1"/>
      <c r="B45" s="113" t="s">
        <v>29</v>
      </c>
      <c r="C45" s="113"/>
      <c r="D45" s="113"/>
      <c r="E45" s="1"/>
    </row>
    <row r="46" spans="1:5" ht="18.75" x14ac:dyDescent="0.3">
      <c r="A46" s="1"/>
      <c r="B46" s="109" t="s">
        <v>535</v>
      </c>
      <c r="C46" s="109" t="s">
        <v>20</v>
      </c>
      <c r="D46" s="109" t="s">
        <v>20</v>
      </c>
      <c r="E46" s="1"/>
    </row>
    <row r="47" spans="1:5" ht="18.75" x14ac:dyDescent="0.3">
      <c r="A47" s="1"/>
      <c r="B47" s="109" t="s">
        <v>766</v>
      </c>
      <c r="C47" s="109" t="s">
        <v>21</v>
      </c>
      <c r="D47" s="109" t="s">
        <v>21</v>
      </c>
      <c r="E47" s="1"/>
    </row>
    <row r="48" spans="1:5" ht="18.75" x14ac:dyDescent="0.3">
      <c r="A48" s="1"/>
      <c r="B48" s="109" t="s">
        <v>22</v>
      </c>
      <c r="C48" s="109" t="s">
        <v>22</v>
      </c>
      <c r="D48" s="109" t="s">
        <v>22</v>
      </c>
      <c r="E48" s="1"/>
    </row>
    <row r="49" spans="1:5" ht="18.75" x14ac:dyDescent="0.3">
      <c r="A49" s="1"/>
      <c r="B49" s="109" t="s">
        <v>1159</v>
      </c>
      <c r="C49" s="109" t="s">
        <v>23</v>
      </c>
      <c r="D49" s="109" t="s">
        <v>23</v>
      </c>
      <c r="E49" s="1"/>
    </row>
    <row r="50" spans="1:5" ht="18.75" x14ac:dyDescent="0.3">
      <c r="A50" s="1"/>
      <c r="B50" s="109" t="s">
        <v>767</v>
      </c>
      <c r="C50" s="109" t="s">
        <v>24</v>
      </c>
      <c r="D50" s="109" t="s">
        <v>24</v>
      </c>
      <c r="E50" s="1"/>
    </row>
    <row r="51" spans="1:5" ht="18.75" x14ac:dyDescent="0.3">
      <c r="A51" s="1"/>
      <c r="B51" s="109" t="s">
        <v>768</v>
      </c>
      <c r="C51" s="109" t="s">
        <v>25</v>
      </c>
      <c r="D51" s="109" t="s">
        <v>25</v>
      </c>
      <c r="E51" s="1"/>
    </row>
    <row r="52" spans="1:5" ht="18.75" x14ac:dyDescent="0.3">
      <c r="A52" s="1"/>
      <c r="B52" s="110"/>
      <c r="C52" s="111"/>
      <c r="D52" s="112"/>
      <c r="E52" s="1"/>
    </row>
    <row r="53" spans="1:5" ht="18.75" x14ac:dyDescent="0.3">
      <c r="A53" s="1"/>
      <c r="B53" s="113" t="s">
        <v>444</v>
      </c>
      <c r="C53" s="113" t="s">
        <v>27</v>
      </c>
      <c r="D53" s="113" t="s">
        <v>27</v>
      </c>
      <c r="E53" s="1"/>
    </row>
    <row r="54" spans="1:5" ht="18.75" x14ac:dyDescent="0.3">
      <c r="A54" s="1"/>
      <c r="B54" s="109" t="s">
        <v>445</v>
      </c>
      <c r="C54" s="109"/>
      <c r="D54" s="109"/>
      <c r="E54" s="1"/>
    </row>
    <row r="55" spans="1:5" ht="18.75" x14ac:dyDescent="0.3">
      <c r="A55" s="1"/>
      <c r="B55" s="109" t="s">
        <v>446</v>
      </c>
      <c r="C55" s="109"/>
      <c r="D55" s="109"/>
      <c r="E55" s="1"/>
    </row>
    <row r="56" spans="1:5" ht="18.75" x14ac:dyDescent="0.3">
      <c r="A56" s="1"/>
      <c r="B56" s="110"/>
      <c r="C56" s="111"/>
      <c r="D56" s="112"/>
      <c r="E56" s="1"/>
    </row>
    <row r="57" spans="1:5" ht="18.75" x14ac:dyDescent="0.3">
      <c r="A57" s="1"/>
      <c r="B57" s="113" t="s">
        <v>1160</v>
      </c>
      <c r="C57" s="113" t="s">
        <v>1</v>
      </c>
      <c r="D57" s="113" t="s">
        <v>1</v>
      </c>
      <c r="E57" s="1"/>
    </row>
    <row r="58" spans="1:5" ht="18.75" x14ac:dyDescent="0.3">
      <c r="A58" s="1"/>
      <c r="B58" s="109" t="s">
        <v>1146</v>
      </c>
      <c r="C58" s="109" t="s">
        <v>8</v>
      </c>
      <c r="D58" s="109" t="s">
        <v>8</v>
      </c>
      <c r="E58" s="1"/>
    </row>
    <row r="59" spans="1:5" ht="18.75" x14ac:dyDescent="0.3">
      <c r="A59" s="1"/>
      <c r="B59" s="109" t="s">
        <v>166</v>
      </c>
      <c r="C59" s="109" t="s">
        <v>2</v>
      </c>
      <c r="D59" s="109" t="s">
        <v>2</v>
      </c>
      <c r="E59" s="1"/>
    </row>
    <row r="60" spans="1:5" ht="18.75" x14ac:dyDescent="0.3">
      <c r="A60" s="1"/>
      <c r="B60" s="109" t="s">
        <v>1121</v>
      </c>
      <c r="C60" s="109" t="s">
        <v>3</v>
      </c>
      <c r="D60" s="109" t="s">
        <v>3</v>
      </c>
      <c r="E60" s="1"/>
    </row>
    <row r="61" spans="1:5" ht="18.75" x14ac:dyDescent="0.3">
      <c r="A61" s="1"/>
      <c r="B61" s="109" t="s">
        <v>1145</v>
      </c>
      <c r="C61" s="109" t="s">
        <v>4</v>
      </c>
      <c r="D61" s="109" t="s">
        <v>4</v>
      </c>
      <c r="E61" s="1"/>
    </row>
    <row r="62" spans="1:5" ht="18.75" x14ac:dyDescent="0.3">
      <c r="A62" s="1"/>
      <c r="B62" s="109" t="s">
        <v>5</v>
      </c>
      <c r="C62" s="109" t="s">
        <v>5</v>
      </c>
      <c r="D62" s="109" t="s">
        <v>5</v>
      </c>
      <c r="E62" s="1"/>
    </row>
    <row r="63" spans="1:5" ht="18.75" x14ac:dyDescent="0.3">
      <c r="A63" s="1"/>
      <c r="B63" s="109" t="s">
        <v>1152</v>
      </c>
      <c r="C63" s="109" t="s">
        <v>17</v>
      </c>
      <c r="D63" s="109" t="s">
        <v>17</v>
      </c>
      <c r="E63" s="1"/>
    </row>
    <row r="64" spans="1:5" ht="18.75" x14ac:dyDescent="0.3">
      <c r="A64" s="1"/>
      <c r="B64" s="109" t="s">
        <v>251</v>
      </c>
      <c r="C64" s="109"/>
      <c r="D64" s="109"/>
      <c r="E64" s="1"/>
    </row>
    <row r="65" spans="1:5" ht="18.75" x14ac:dyDescent="0.3">
      <c r="A65" s="1"/>
      <c r="B65" s="109" t="s">
        <v>1141</v>
      </c>
      <c r="C65" s="109" t="s">
        <v>6</v>
      </c>
      <c r="D65" s="109" t="s">
        <v>6</v>
      </c>
      <c r="E65" s="1"/>
    </row>
    <row r="66" spans="1:5" ht="18.75" x14ac:dyDescent="0.3">
      <c r="A66" s="1"/>
      <c r="B66" s="109" t="s">
        <v>7</v>
      </c>
      <c r="C66" s="109" t="s">
        <v>7</v>
      </c>
      <c r="D66" s="109" t="s">
        <v>7</v>
      </c>
      <c r="E66" s="1"/>
    </row>
    <row r="67" spans="1:5" ht="18.75" x14ac:dyDescent="0.3">
      <c r="A67" s="1"/>
      <c r="B67" s="109" t="s">
        <v>1161</v>
      </c>
      <c r="C67" s="109" t="s">
        <v>9</v>
      </c>
      <c r="D67" s="109" t="s">
        <v>9</v>
      </c>
      <c r="E67" s="1"/>
    </row>
    <row r="68" spans="1:5" ht="18.75" x14ac:dyDescent="0.3">
      <c r="A68" s="1"/>
      <c r="B68" s="109" t="s">
        <v>1147</v>
      </c>
      <c r="C68" s="109" t="s">
        <v>10</v>
      </c>
      <c r="D68" s="109" t="s">
        <v>10</v>
      </c>
      <c r="E68" s="1"/>
    </row>
    <row r="69" spans="1:5" ht="18.75" x14ac:dyDescent="0.3">
      <c r="A69" s="1"/>
      <c r="B69" s="109" t="s">
        <v>1148</v>
      </c>
      <c r="C69" s="109" t="s">
        <v>11</v>
      </c>
      <c r="D69" s="109" t="s">
        <v>11</v>
      </c>
      <c r="E69" s="1"/>
    </row>
    <row r="70" spans="1:5" ht="18.75" x14ac:dyDescent="0.3">
      <c r="A70" s="1"/>
      <c r="B70" s="109" t="s">
        <v>12</v>
      </c>
      <c r="C70" s="109" t="s">
        <v>12</v>
      </c>
      <c r="D70" s="109" t="s">
        <v>12</v>
      </c>
      <c r="E70" s="1"/>
    </row>
    <row r="71" spans="1:5" ht="18.75" x14ac:dyDescent="0.3">
      <c r="A71" s="1"/>
      <c r="B71" s="109" t="s">
        <v>13</v>
      </c>
      <c r="C71" s="109" t="s">
        <v>13</v>
      </c>
      <c r="D71" s="109" t="s">
        <v>13</v>
      </c>
      <c r="E71" s="1"/>
    </row>
    <row r="72" spans="1:5" ht="18.75" x14ac:dyDescent="0.3">
      <c r="A72" s="1"/>
      <c r="B72" s="109" t="s">
        <v>1149</v>
      </c>
      <c r="C72" s="109" t="s">
        <v>14</v>
      </c>
      <c r="D72" s="109" t="s">
        <v>14</v>
      </c>
      <c r="E72" s="1"/>
    </row>
    <row r="73" spans="1:5" ht="18.75" x14ac:dyDescent="0.3">
      <c r="A73" s="1"/>
      <c r="B73" s="109" t="s">
        <v>15</v>
      </c>
      <c r="C73" s="109" t="s">
        <v>15</v>
      </c>
      <c r="D73" s="109" t="s">
        <v>15</v>
      </c>
      <c r="E73" s="1"/>
    </row>
    <row r="74" spans="1:5" ht="18.75" x14ac:dyDescent="0.3">
      <c r="A74" s="1"/>
      <c r="B74" s="109" t="s">
        <v>167</v>
      </c>
      <c r="C74" s="109"/>
      <c r="D74" s="109"/>
      <c r="E74" s="1"/>
    </row>
    <row r="75" spans="1:5" ht="18.75" x14ac:dyDescent="0.3">
      <c r="A75" s="1"/>
      <c r="B75" s="109" t="s">
        <v>168</v>
      </c>
      <c r="C75" s="109"/>
      <c r="D75" s="109"/>
      <c r="E75" s="1"/>
    </row>
    <row r="76" spans="1:5" ht="18.75" x14ac:dyDescent="0.3">
      <c r="A76" s="1"/>
      <c r="B76" s="109" t="s">
        <v>1151</v>
      </c>
      <c r="C76" s="109" t="s">
        <v>16</v>
      </c>
      <c r="D76" s="109" t="s">
        <v>16</v>
      </c>
      <c r="E76" s="1"/>
    </row>
    <row r="77" spans="1:5" ht="18.75" x14ac:dyDescent="0.3">
      <c r="A77" s="1"/>
      <c r="B77" s="115"/>
      <c r="C77" s="115"/>
      <c r="D77" s="115"/>
      <c r="E77" s="1"/>
    </row>
    <row r="78" spans="1:5" ht="18.75" x14ac:dyDescent="0.3">
      <c r="A78" s="1"/>
      <c r="B78" s="113" t="s">
        <v>1162</v>
      </c>
      <c r="C78" s="113"/>
      <c r="D78" s="113"/>
      <c r="E78" s="1"/>
    </row>
    <row r="79" spans="1:5" ht="15.75" x14ac:dyDescent="0.25">
      <c r="B79" s="109" t="s">
        <v>48</v>
      </c>
      <c r="C79" s="109"/>
      <c r="D79" s="109"/>
    </row>
    <row r="80" spans="1:5" ht="15.75" x14ac:dyDescent="0.25">
      <c r="B80" s="109" t="s">
        <v>784</v>
      </c>
      <c r="C80" s="109"/>
      <c r="D80" s="109"/>
    </row>
    <row r="81" spans="2:4" ht="15.75" x14ac:dyDescent="0.25">
      <c r="B81" s="109" t="s">
        <v>49</v>
      </c>
      <c r="C81" s="109"/>
      <c r="D81" s="109"/>
    </row>
  </sheetData>
  <mergeCells count="117">
    <mergeCell ref="B81:D81"/>
    <mergeCell ref="B31:D31"/>
    <mergeCell ref="B32:D32"/>
    <mergeCell ref="B33:D33"/>
    <mergeCell ref="B80:D80"/>
    <mergeCell ref="B76:D76"/>
    <mergeCell ref="B77:D77"/>
    <mergeCell ref="B78:D78"/>
    <mergeCell ref="B79:D79"/>
    <mergeCell ref="B34:D34"/>
    <mergeCell ref="B35:D35"/>
    <mergeCell ref="B36:D36"/>
    <mergeCell ref="B37:D37"/>
    <mergeCell ref="B38:D38"/>
    <mergeCell ref="B39:D39"/>
    <mergeCell ref="B46:D46"/>
    <mergeCell ref="B47:D47"/>
    <mergeCell ref="B48:D48"/>
    <mergeCell ref="B49:D49"/>
    <mergeCell ref="B50:D50"/>
    <mergeCell ref="B51:D51"/>
    <mergeCell ref="B40:D40"/>
    <mergeCell ref="B41:D41"/>
    <mergeCell ref="B42:D42"/>
    <mergeCell ref="B43:D43"/>
    <mergeCell ref="B25:D25"/>
    <mergeCell ref="B26:D26"/>
    <mergeCell ref="B27:D27"/>
    <mergeCell ref="H22:H24"/>
    <mergeCell ref="B28:D28"/>
    <mergeCell ref="B29:D29"/>
    <mergeCell ref="B30:D30"/>
    <mergeCell ref="F25:G26"/>
    <mergeCell ref="H25:H26"/>
    <mergeCell ref="F27:G29"/>
    <mergeCell ref="H27:H29"/>
    <mergeCell ref="A1:E4"/>
    <mergeCell ref="A5:E5"/>
    <mergeCell ref="A6:E6"/>
    <mergeCell ref="B7:D7"/>
    <mergeCell ref="B8:D8"/>
    <mergeCell ref="B9:D9"/>
    <mergeCell ref="B22:D22"/>
    <mergeCell ref="B23:D23"/>
    <mergeCell ref="B24:D24"/>
    <mergeCell ref="B16:D16"/>
    <mergeCell ref="B17:D17"/>
    <mergeCell ref="B18:D18"/>
    <mergeCell ref="B19:D19"/>
    <mergeCell ref="B20:D20"/>
    <mergeCell ref="B21:D21"/>
    <mergeCell ref="A10:E10"/>
    <mergeCell ref="B11:D11"/>
    <mergeCell ref="A12:E12"/>
    <mergeCell ref="B13:D13"/>
    <mergeCell ref="B14:D14"/>
    <mergeCell ref="B15:D15"/>
    <mergeCell ref="B44:D44"/>
    <mergeCell ref="B45:D45"/>
    <mergeCell ref="B58:D58"/>
    <mergeCell ref="B59:D59"/>
    <mergeCell ref="B60:D60"/>
    <mergeCell ref="B61:D61"/>
    <mergeCell ref="B62:D62"/>
    <mergeCell ref="B63:D63"/>
    <mergeCell ref="B52:D52"/>
    <mergeCell ref="B53:D53"/>
    <mergeCell ref="B54:D54"/>
    <mergeCell ref="B55:D55"/>
    <mergeCell ref="B56:D56"/>
    <mergeCell ref="B57:D57"/>
    <mergeCell ref="B70:D70"/>
    <mergeCell ref="B71:D71"/>
    <mergeCell ref="B72:D72"/>
    <mergeCell ref="B73:D73"/>
    <mergeCell ref="B74:D74"/>
    <mergeCell ref="B75:D75"/>
    <mergeCell ref="B64:D64"/>
    <mergeCell ref="B65:D65"/>
    <mergeCell ref="B66:D66"/>
    <mergeCell ref="B67:D67"/>
    <mergeCell ref="B68:D68"/>
    <mergeCell ref="B69:D69"/>
    <mergeCell ref="F4:G5"/>
    <mergeCell ref="H4:H5"/>
    <mergeCell ref="K4:K5"/>
    <mergeCell ref="O4:O5"/>
    <mergeCell ref="F1:T1"/>
    <mergeCell ref="V1:AA1"/>
    <mergeCell ref="V2:AA2"/>
    <mergeCell ref="V3:AA3"/>
    <mergeCell ref="F2:L3"/>
    <mergeCell ref="P4:P5"/>
    <mergeCell ref="Q4:Q5"/>
    <mergeCell ref="R4:R5"/>
    <mergeCell ref="S4:S5"/>
    <mergeCell ref="T4:T5"/>
    <mergeCell ref="M2:T3"/>
    <mergeCell ref="V4:AA4"/>
    <mergeCell ref="V5:AA5"/>
    <mergeCell ref="I4:I5"/>
    <mergeCell ref="J4:J5"/>
    <mergeCell ref="L4:L5"/>
    <mergeCell ref="M4:M5"/>
    <mergeCell ref="N4:N5"/>
    <mergeCell ref="F19:G21"/>
    <mergeCell ref="H19:H20"/>
    <mergeCell ref="F22:G24"/>
    <mergeCell ref="T6:T7"/>
    <mergeCell ref="F7:L7"/>
    <mergeCell ref="F6:L6"/>
    <mergeCell ref="F8:G9"/>
    <mergeCell ref="H8:H9"/>
    <mergeCell ref="F10:G12"/>
    <mergeCell ref="H11:H12"/>
    <mergeCell ref="F13:G18"/>
    <mergeCell ref="H13:H18"/>
  </mergeCells>
  <hyperlinks>
    <hyperlink ref="B7:D7" location="арматура!R1C1" display="Арматура" xr:uid="{00000000-0004-0000-0D00-000000000000}"/>
    <hyperlink ref="B8:D8" location="'Дріт в''язальний'!A1" display="Дріт в'язальний" xr:uid="{00000000-0004-0000-0D00-000001000000}"/>
    <hyperlink ref="B9:D9" location="'Дріт ВР'!A1" display="Дріт ВР" xr:uid="{00000000-0004-0000-0D00-000002000000}"/>
    <hyperlink ref="B11:D11" location="Двотавр!A1" display="Двотавр  " xr:uid="{00000000-0004-0000-0D00-000003000000}"/>
    <hyperlink ref="B13:D13" location="Квадрат!A1" display="Квадрат сталевий" xr:uid="{00000000-0004-0000-0D00-000004000000}"/>
    <hyperlink ref="B15:D15" location="Круг!A1" display="Круг сталевий" xr:uid="{00000000-0004-0000-0D00-000005000000}"/>
    <hyperlink ref="B19:D19" location="лист!R1C1" display="Листы:" xr:uid="{00000000-0004-0000-0D00-000006000000}"/>
    <hyperlink ref="B20:D20" location="Лист!A1" display="Лист сталевий" xr:uid="{00000000-0004-0000-0D00-000007000000}"/>
    <hyperlink ref="B21:D21" location="'Лист рифлений'!A1" display="Лист рифлений" xr:uid="{00000000-0004-0000-0D00-000008000000}"/>
    <hyperlink ref="B22:D22" location="'Лист ПВЛ'!A1" display="Лист ПВЛ" xr:uid="{00000000-0004-0000-0D00-000009000000}"/>
    <hyperlink ref="B23:D23" location="'Лист оцинкований'!A1" display="Лист оцинкований" xr:uid="{00000000-0004-0000-0D00-00000A000000}"/>
    <hyperlink ref="B24:D24" location="'Лист нержавіючий'!A1" display="Лист нержавіючий" xr:uid="{00000000-0004-0000-0D00-00000B000000}"/>
    <hyperlink ref="B28:D28" location="Профнасил!A1" display="Профнастил" xr:uid="{00000000-0004-0000-0D00-00000C000000}"/>
    <hyperlink ref="B29:D29" location="'Преміум профнастил'!A1" display="Преміум профнастил" xr:uid="{00000000-0004-0000-0D00-00000D000000}"/>
    <hyperlink ref="B30:D30" location="' Металочерепиця'!A1" display="Металочерепиця" xr:uid="{00000000-0004-0000-0D00-00000E000000}"/>
    <hyperlink ref="B31:D31" location="'Преміум металочерепиця'!A1" display="Преміум металочерепиця" xr:uid="{00000000-0004-0000-0D00-00000F000000}"/>
    <hyperlink ref="B32:D32" location="метизы!R1C1" display="Метизы" xr:uid="{00000000-0004-0000-0D00-000010000000}"/>
    <hyperlink ref="B33:D33" location="'Водосточна система'!A1" display="Водостічна система" xr:uid="{00000000-0004-0000-0D00-000011000000}"/>
    <hyperlink ref="B34:D34" location="планки!R1C1" display="Планки" xr:uid="{00000000-0004-0000-0D00-000012000000}"/>
    <hyperlink ref="B35:D35" location="'Утеплювач, ізоляція'!A1" display="Утеплювач, ізоляція" xr:uid="{00000000-0004-0000-0D00-000013000000}"/>
    <hyperlink ref="B38:D38" location="'Фальцева покрівля'!A1" display="Фальцева покрівля" xr:uid="{00000000-0004-0000-0D00-000014000000}"/>
    <hyperlink ref="B40:D40" location="'сетка сварная в картах'!R1C1" display="Сетка:" xr:uid="{00000000-0004-0000-0D00-000015000000}"/>
    <hyperlink ref="B41:D41" location="'Сітка зварна в картах'!A1" display="Сітка зварна в картах" xr:uid="{00000000-0004-0000-0D00-000016000000}"/>
    <hyperlink ref="B42:D42" location="'Сітка зварна в рулоні'!A1" display="Сітка зварна в рулоне" xr:uid="{00000000-0004-0000-0D00-000017000000}"/>
    <hyperlink ref="B43:D43" location="'Сітка рабиця'!A1" display="Сітка рабиця" xr:uid="{00000000-0004-0000-0D00-000018000000}"/>
    <hyperlink ref="B45:D45" location="'труба профильная'!R1C1" display="Труба:" xr:uid="{00000000-0004-0000-0D00-000019000000}"/>
    <hyperlink ref="B46:D46" location="'Труба профільна'!A1" display="Труба профільна" xr:uid="{00000000-0004-0000-0D00-00001A000000}"/>
    <hyperlink ref="B47:D47" location="'Труба ел.зв.'!A1" display="Труба електрозварна" xr:uid="{00000000-0004-0000-0D00-00001B000000}"/>
    <hyperlink ref="B48:D48" location="'труба вгп'!R1C1" display="Трубв ВГП ДУ" xr:uid="{00000000-0004-0000-0D00-00001C000000}"/>
    <hyperlink ref="B50:D50" location="'Труба оцинк.'!A1" display="Труба оцинкована" xr:uid="{00000000-0004-0000-0D00-00001D000000}"/>
    <hyperlink ref="B51:D51" location="'Труба нержавіюча'!A1" display="Труба нержавіюча" xr:uid="{00000000-0004-0000-0D00-00001E000000}"/>
    <hyperlink ref="B57:D57" location="шпилька.гайка.шайба!R1C1" display="Комплектующие" xr:uid="{00000000-0004-0000-0D00-00001F000000}"/>
    <hyperlink ref="B60:D60" location="Цвяхи!A1" display="Цвяхи" xr:uid="{00000000-0004-0000-0D00-000020000000}"/>
    <hyperlink ref="B61:D61" location="'Гіпсокартон та профіль'!A1" display=" Гіпсокартон та профіль" xr:uid="{00000000-0004-0000-0D00-000021000000}"/>
    <hyperlink ref="B62:D62" location="диск!R1C1" display="Диск" xr:uid="{00000000-0004-0000-0D00-000022000000}"/>
    <hyperlink ref="B65:D65" location="Лакофарбові!A1" display="Лакофарбові" xr:uid="{00000000-0004-0000-0D00-000023000000}"/>
    <hyperlink ref="B66:D66" location="лопата!R1C1" display="Лопата" xr:uid="{00000000-0004-0000-0D00-000024000000}"/>
    <hyperlink ref="B67:D67" location="Згони!A1" display="Згони" xr:uid="{00000000-0004-0000-0D00-000025000000}"/>
    <hyperlink ref="B68:D68" location="Трійники!A1" display=" Трійники" xr:uid="{00000000-0004-0000-0D00-000026000000}"/>
    <hyperlink ref="B69:D69" location="Різьба!A1" display="Різьба" xr:uid="{00000000-0004-0000-0D00-000027000000}"/>
    <hyperlink ref="B70:D70" location="муфта!R1C1" display="Муфта" xr:uid="{00000000-0004-0000-0D00-000028000000}"/>
    <hyperlink ref="B71:D71" location="контргайка!R1C1" display="Контргайка" xr:uid="{00000000-0004-0000-0D00-000029000000}"/>
    <hyperlink ref="B72:D72" location="Фланець!A1" display="Фланець" xr:uid="{00000000-0004-0000-0D00-00002A000000}"/>
    <hyperlink ref="B73:D73" location="цемент!R1C1" display="Цемент" xr:uid="{00000000-0004-0000-0D00-00002B000000}"/>
    <hyperlink ref="B76:D76" location="'Щітка по металу'!A1" display="Щітка по металу" xr:uid="{00000000-0004-0000-0D00-00002C000000}"/>
    <hyperlink ref="B78:D78" location="доставка!R1C1" display="Услуги" xr:uid="{00000000-0004-0000-0D00-00002D000000}"/>
    <hyperlink ref="B79:D79" location="доставка!R1C1" display="Доставка" xr:uid="{00000000-0004-0000-0D00-00002E000000}"/>
    <hyperlink ref="B80:D80" location="Гільйотина!A1" display="Гільйотина" xr:uid="{00000000-0004-0000-0D00-00002F000000}"/>
    <hyperlink ref="B81:D81" location="плазма!R1C1" display="Плазма" xr:uid="{00000000-0004-0000-0D00-000030000000}"/>
    <hyperlink ref="B53:D53" location="швеллер!R1C1" display="Швеллер" xr:uid="{00000000-0004-0000-0D00-000031000000}"/>
    <hyperlink ref="B54:D54" location="'Швелер катаный'!A1" display="Швелер катаний" xr:uid="{00000000-0004-0000-0D00-000032000000}"/>
    <hyperlink ref="B55:D55" location="'Швелер гнутий'!A1" display="Швелер гнутий" xr:uid="{00000000-0004-0000-0D00-000033000000}"/>
    <hyperlink ref="B49:D49" location="'Труба безшов.'!A1" display="Турба безшовна" xr:uid="{00000000-0004-0000-0D00-000034000000}"/>
    <hyperlink ref="B59:D59" location="гайка!R1C1" display="Гайка" xr:uid="{00000000-0004-0000-0D00-000035000000}"/>
    <hyperlink ref="B74:D74" location="шайба!R1C1" display="Шайба" xr:uid="{00000000-0004-0000-0D00-000036000000}"/>
    <hyperlink ref="B75:D75" location="шпилька!R1C1" display="Шпилька" xr:uid="{00000000-0004-0000-0D00-000037000000}"/>
    <hyperlink ref="B26:D26" location="Смуга!A1" display="Смуга" xr:uid="{00000000-0004-0000-0D00-000038000000}"/>
    <hyperlink ref="B64:D64" location="заглушка!A1" display="Заглушка" xr:uid="{00000000-0004-0000-0D00-000039000000}"/>
    <hyperlink ref="B58:D58" location="Відводи!A1" display="Відводи" xr:uid="{00000000-0004-0000-0D00-00003A000000}"/>
    <hyperlink ref="B63:D63" location="Електроди!A1" display="Електроди" xr:uid="{00000000-0004-0000-0D00-00003B000000}"/>
    <hyperlink ref="B17:D17" location="Кутник!A1" display="Кутник" xr:uid="{00000000-0004-0000-0D00-00003C000000}"/>
    <hyperlink ref="B36:D36" location="Штакетник!A1" display="Штахетник" xr:uid="{00000000-0004-0000-0D00-00003D000000}"/>
    <hyperlink ref="B37:D37" location="'Штакетник Преміум'!A1" display="Штахетник преміум" xr:uid="{00000000-0004-0000-0D00-00003E000000}"/>
  </hyperlink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W81"/>
  <sheetViews>
    <sheetView workbookViewId="0">
      <pane ySplit="5" topLeftCell="A6" activePane="bottomLeft" state="frozen"/>
      <selection pane="bottomLeft" activeCell="F3" sqref="F3:P4"/>
    </sheetView>
  </sheetViews>
  <sheetFormatPr defaultRowHeight="15" x14ac:dyDescent="0.25"/>
  <cols>
    <col min="1" max="1" width="1.28515625" customWidth="1"/>
    <col min="5" max="5" width="1.28515625" customWidth="1"/>
  </cols>
  <sheetData>
    <row r="1" spans="1:23" ht="15" customHeight="1" x14ac:dyDescent="0.25">
      <c r="A1" s="114"/>
      <c r="B1" s="114"/>
      <c r="C1" s="114"/>
      <c r="D1" s="114"/>
      <c r="E1" s="114"/>
      <c r="F1" s="143" t="s">
        <v>289</v>
      </c>
      <c r="G1" s="144"/>
      <c r="H1" s="144"/>
      <c r="I1" s="144"/>
      <c r="J1" s="144"/>
      <c r="K1" s="144"/>
      <c r="L1" s="144"/>
      <c r="M1" s="144"/>
      <c r="N1" s="144"/>
      <c r="O1" s="144"/>
      <c r="P1" s="145"/>
      <c r="Q1" s="2" t="s">
        <v>517</v>
      </c>
      <c r="R1" s="12" t="s">
        <v>519</v>
      </c>
      <c r="S1" s="12"/>
      <c r="T1" s="12"/>
      <c r="U1" s="12"/>
      <c r="V1" s="12"/>
      <c r="W1" s="12"/>
    </row>
    <row r="2" spans="1:23" ht="15" customHeight="1" x14ac:dyDescent="0.25">
      <c r="A2" s="114"/>
      <c r="B2" s="114"/>
      <c r="C2" s="114"/>
      <c r="D2" s="114"/>
      <c r="E2" s="114"/>
      <c r="F2" s="146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2" t="s">
        <v>521</v>
      </c>
      <c r="R2" s="12" t="s">
        <v>1476</v>
      </c>
      <c r="S2" s="12"/>
      <c r="T2" s="12"/>
      <c r="U2" s="12"/>
      <c r="V2" s="12"/>
      <c r="W2" s="12"/>
    </row>
    <row r="3" spans="1:23" ht="15" customHeight="1" x14ac:dyDescent="0.25">
      <c r="A3" s="114"/>
      <c r="B3" s="114"/>
      <c r="C3" s="114"/>
      <c r="D3" s="114"/>
      <c r="E3" s="114"/>
      <c r="F3" s="216" t="s">
        <v>889</v>
      </c>
      <c r="G3" s="150"/>
      <c r="H3" s="150"/>
      <c r="I3" s="150"/>
      <c r="J3" s="150"/>
      <c r="K3" s="150"/>
      <c r="L3" s="150"/>
      <c r="M3" s="150"/>
      <c r="N3" s="150"/>
      <c r="O3" s="150"/>
      <c r="P3" s="151"/>
      <c r="Q3" s="2" t="s">
        <v>44</v>
      </c>
      <c r="R3" s="12" t="s">
        <v>47</v>
      </c>
      <c r="S3" s="12"/>
      <c r="T3" s="12"/>
      <c r="U3" s="12"/>
      <c r="V3" s="12"/>
      <c r="W3" s="12"/>
    </row>
    <row r="4" spans="1:23" ht="15" customHeight="1" x14ac:dyDescent="0.25">
      <c r="A4" s="114"/>
      <c r="B4" s="114"/>
      <c r="C4" s="114"/>
      <c r="D4" s="114"/>
      <c r="E4" s="114"/>
      <c r="F4" s="152"/>
      <c r="G4" s="153"/>
      <c r="H4" s="153"/>
      <c r="I4" s="153"/>
      <c r="J4" s="153"/>
      <c r="K4" s="153"/>
      <c r="L4" s="153"/>
      <c r="M4" s="153"/>
      <c r="N4" s="153"/>
      <c r="O4" s="153"/>
      <c r="P4" s="154"/>
      <c r="Q4" s="2" t="s">
        <v>45</v>
      </c>
      <c r="R4" s="12" t="s">
        <v>520</v>
      </c>
      <c r="S4" s="12"/>
      <c r="T4" s="12"/>
      <c r="U4" s="12"/>
      <c r="V4" s="12"/>
      <c r="W4" s="12"/>
    </row>
    <row r="5" spans="1:23" ht="18.75" x14ac:dyDescent="0.3">
      <c r="A5" s="113" t="s">
        <v>288</v>
      </c>
      <c r="B5" s="113"/>
      <c r="C5" s="113"/>
      <c r="D5" s="113"/>
      <c r="E5" s="113"/>
      <c r="F5" s="102" t="s">
        <v>890</v>
      </c>
      <c r="G5" s="215"/>
      <c r="H5" s="103"/>
      <c r="I5" s="102" t="s">
        <v>875</v>
      </c>
      <c r="J5" s="103"/>
      <c r="K5" s="5" t="s">
        <v>891</v>
      </c>
      <c r="L5" s="5" t="s">
        <v>892</v>
      </c>
      <c r="M5" s="102" t="s">
        <v>501</v>
      </c>
      <c r="N5" s="103"/>
      <c r="O5" s="102" t="s">
        <v>503</v>
      </c>
      <c r="P5" s="103"/>
      <c r="Q5" s="2" t="s">
        <v>46</v>
      </c>
      <c r="R5" s="12" t="s">
        <v>51</v>
      </c>
      <c r="S5" s="12"/>
      <c r="T5" s="12"/>
      <c r="U5" s="12"/>
      <c r="V5" s="12"/>
      <c r="W5" s="12"/>
    </row>
    <row r="6" spans="1:23" ht="18.75" x14ac:dyDescent="0.3">
      <c r="A6" s="115"/>
      <c r="B6" s="115"/>
      <c r="C6" s="115"/>
      <c r="D6" s="115"/>
      <c r="E6" s="115"/>
      <c r="F6" s="217"/>
      <c r="G6" s="218"/>
      <c r="H6" s="219"/>
      <c r="I6" s="201" t="s">
        <v>1164</v>
      </c>
      <c r="J6" s="202"/>
      <c r="K6" s="205" t="s">
        <v>888</v>
      </c>
      <c r="L6" s="207">
        <v>0.45</v>
      </c>
      <c r="M6" s="209">
        <v>247</v>
      </c>
      <c r="N6" s="210"/>
      <c r="O6" s="209">
        <f>M6-M6*3%</f>
        <v>239.59</v>
      </c>
      <c r="P6" s="210"/>
    </row>
    <row r="7" spans="1:23" ht="18.75" x14ac:dyDescent="0.3">
      <c r="A7" s="1"/>
      <c r="B7" s="113" t="s">
        <v>0</v>
      </c>
      <c r="C7" s="113"/>
      <c r="D7" s="113"/>
      <c r="E7" s="1"/>
      <c r="F7" s="220"/>
      <c r="G7" s="221"/>
      <c r="H7" s="222"/>
      <c r="I7" s="203"/>
      <c r="J7" s="204"/>
      <c r="K7" s="206"/>
      <c r="L7" s="208"/>
      <c r="M7" s="211"/>
      <c r="N7" s="212"/>
      <c r="O7" s="211"/>
      <c r="P7" s="212"/>
    </row>
    <row r="8" spans="1:23" ht="18.75" x14ac:dyDescent="0.3">
      <c r="A8" s="1"/>
      <c r="B8" s="109" t="s">
        <v>492</v>
      </c>
      <c r="C8" s="109"/>
      <c r="D8" s="109"/>
      <c r="E8" s="1"/>
      <c r="F8" s="220"/>
      <c r="G8" s="221"/>
      <c r="H8" s="222"/>
      <c r="I8" s="203"/>
      <c r="J8" s="204"/>
      <c r="K8" s="206"/>
      <c r="L8" s="208"/>
      <c r="M8" s="213"/>
      <c r="N8" s="214"/>
      <c r="O8" s="213"/>
      <c r="P8" s="214"/>
    </row>
    <row r="9" spans="1:23" ht="18.75" x14ac:dyDescent="0.3">
      <c r="A9" s="1"/>
      <c r="B9" s="109" t="s">
        <v>488</v>
      </c>
      <c r="C9" s="109"/>
      <c r="D9" s="109"/>
      <c r="E9" s="1"/>
      <c r="F9" s="220"/>
      <c r="G9" s="221"/>
      <c r="H9" s="222"/>
      <c r="I9" s="201" t="s">
        <v>886</v>
      </c>
      <c r="J9" s="202"/>
      <c r="K9" s="205" t="s">
        <v>888</v>
      </c>
      <c r="L9" s="207">
        <v>0.45</v>
      </c>
      <c r="M9" s="209">
        <v>258</v>
      </c>
      <c r="N9" s="210"/>
      <c r="O9" s="209">
        <f t="shared" ref="O9" si="0">M9-M9*3%</f>
        <v>250.26</v>
      </c>
      <c r="P9" s="210"/>
    </row>
    <row r="10" spans="1:23" ht="18.75" x14ac:dyDescent="0.3">
      <c r="A10" s="115"/>
      <c r="B10" s="115"/>
      <c r="C10" s="115"/>
      <c r="D10" s="115"/>
      <c r="E10" s="115"/>
      <c r="F10" s="220"/>
      <c r="G10" s="221"/>
      <c r="H10" s="222"/>
      <c r="I10" s="203"/>
      <c r="J10" s="204"/>
      <c r="K10" s="206"/>
      <c r="L10" s="208"/>
      <c r="M10" s="211"/>
      <c r="N10" s="212"/>
      <c r="O10" s="211"/>
      <c r="P10" s="212"/>
    </row>
    <row r="11" spans="1:23" ht="18.75" x14ac:dyDescent="0.3">
      <c r="A11" s="1"/>
      <c r="B11" s="113" t="s">
        <v>533</v>
      </c>
      <c r="C11" s="113"/>
      <c r="D11" s="113"/>
      <c r="E11" s="1"/>
      <c r="F11" s="220"/>
      <c r="G11" s="221"/>
      <c r="H11" s="222"/>
      <c r="I11" s="203"/>
      <c r="J11" s="204"/>
      <c r="K11" s="206"/>
      <c r="L11" s="208"/>
      <c r="M11" s="213"/>
      <c r="N11" s="214"/>
      <c r="O11" s="213"/>
      <c r="P11" s="214"/>
    </row>
    <row r="12" spans="1:23" ht="18.75" x14ac:dyDescent="0.3">
      <c r="A12" s="115"/>
      <c r="B12" s="115"/>
      <c r="C12" s="115"/>
      <c r="D12" s="115"/>
      <c r="E12" s="115"/>
      <c r="F12" s="220"/>
      <c r="G12" s="221"/>
      <c r="H12" s="222"/>
      <c r="I12" s="201" t="s">
        <v>886</v>
      </c>
      <c r="J12" s="202"/>
      <c r="K12" s="228" t="s">
        <v>887</v>
      </c>
      <c r="L12" s="207">
        <v>0.45</v>
      </c>
      <c r="M12" s="209">
        <v>296</v>
      </c>
      <c r="N12" s="210"/>
      <c r="O12" s="209">
        <f t="shared" ref="O12" si="1">M12-M12*3%</f>
        <v>287.12</v>
      </c>
      <c r="P12" s="210"/>
    </row>
    <row r="13" spans="1:23" ht="18.75" x14ac:dyDescent="0.3">
      <c r="A13" s="1"/>
      <c r="B13" s="113" t="s">
        <v>290</v>
      </c>
      <c r="C13" s="113"/>
      <c r="D13" s="113"/>
      <c r="E13" s="1"/>
      <c r="F13" s="220"/>
      <c r="G13" s="221"/>
      <c r="H13" s="222"/>
      <c r="I13" s="203"/>
      <c r="J13" s="204"/>
      <c r="K13" s="229"/>
      <c r="L13" s="208"/>
      <c r="M13" s="211"/>
      <c r="N13" s="212"/>
      <c r="O13" s="211"/>
      <c r="P13" s="212"/>
    </row>
    <row r="14" spans="1:23" ht="18.75" x14ac:dyDescent="0.3">
      <c r="A14" s="1"/>
      <c r="B14" s="110"/>
      <c r="C14" s="111"/>
      <c r="D14" s="112"/>
      <c r="E14" s="1"/>
      <c r="F14" s="220"/>
      <c r="G14" s="221"/>
      <c r="H14" s="222"/>
      <c r="I14" s="203"/>
      <c r="J14" s="204"/>
      <c r="K14" s="229"/>
      <c r="L14" s="208"/>
      <c r="M14" s="213"/>
      <c r="N14" s="214"/>
      <c r="O14" s="213"/>
      <c r="P14" s="214"/>
    </row>
    <row r="15" spans="1:23" ht="18.75" customHeight="1" x14ac:dyDescent="0.3">
      <c r="A15" s="1"/>
      <c r="B15" s="113" t="s">
        <v>300</v>
      </c>
      <c r="C15" s="113"/>
      <c r="D15" s="113"/>
      <c r="E15" s="1"/>
      <c r="F15" s="220"/>
      <c r="G15" s="221"/>
      <c r="H15" s="222"/>
      <c r="I15" s="226" t="s">
        <v>886</v>
      </c>
      <c r="J15" s="226"/>
      <c r="K15" s="227" t="s">
        <v>888</v>
      </c>
      <c r="L15" s="226">
        <v>0.4</v>
      </c>
      <c r="M15" s="209">
        <v>225</v>
      </c>
      <c r="N15" s="210"/>
      <c r="O15" s="209">
        <f t="shared" ref="O15" si="2">M15-M15*3%</f>
        <v>218.25</v>
      </c>
      <c r="P15" s="210"/>
    </row>
    <row r="16" spans="1:23" ht="18.75" x14ac:dyDescent="0.3">
      <c r="A16" s="1"/>
      <c r="B16" s="110"/>
      <c r="C16" s="111"/>
      <c r="D16" s="112"/>
      <c r="E16" s="1"/>
      <c r="F16" s="220"/>
      <c r="G16" s="221"/>
      <c r="H16" s="222"/>
      <c r="I16" s="226"/>
      <c r="J16" s="226"/>
      <c r="K16" s="227"/>
      <c r="L16" s="226"/>
      <c r="M16" s="211"/>
      <c r="N16" s="212"/>
      <c r="O16" s="211"/>
      <c r="P16" s="212"/>
    </row>
    <row r="17" spans="1:16" ht="18.75" x14ac:dyDescent="0.3">
      <c r="A17" s="1"/>
      <c r="B17" s="113" t="s">
        <v>430</v>
      </c>
      <c r="C17" s="113" t="s">
        <v>26</v>
      </c>
      <c r="D17" s="113" t="s">
        <v>26</v>
      </c>
      <c r="E17" s="1"/>
      <c r="F17" s="223"/>
      <c r="G17" s="224"/>
      <c r="H17" s="225"/>
      <c r="I17" s="226"/>
      <c r="J17" s="226"/>
      <c r="K17" s="227"/>
      <c r="L17" s="226"/>
      <c r="M17" s="213"/>
      <c r="N17" s="214"/>
      <c r="O17" s="213"/>
      <c r="P17" s="214"/>
    </row>
    <row r="18" spans="1:16" ht="18.75" customHeight="1" x14ac:dyDescent="0.3">
      <c r="A18" s="1"/>
      <c r="B18" s="110"/>
      <c r="C18" s="111"/>
      <c r="D18" s="112"/>
      <c r="E18" s="1"/>
    </row>
    <row r="19" spans="1:16" ht="18.75" x14ac:dyDescent="0.3">
      <c r="A19" s="1"/>
      <c r="B19" s="113" t="s">
        <v>412</v>
      </c>
      <c r="C19" s="113"/>
      <c r="D19" s="113"/>
      <c r="E19" s="1"/>
    </row>
    <row r="20" spans="1:16" ht="18.75" x14ac:dyDescent="0.3">
      <c r="A20" s="1"/>
      <c r="B20" s="109" t="s">
        <v>301</v>
      </c>
      <c r="C20" s="109"/>
      <c r="D20" s="109"/>
      <c r="E20" s="1"/>
    </row>
    <row r="21" spans="1:16" ht="18.75" x14ac:dyDescent="0.3">
      <c r="A21" s="1"/>
      <c r="B21" s="109" t="s">
        <v>410</v>
      </c>
      <c r="C21" s="109"/>
      <c r="D21" s="109"/>
      <c r="E21" s="1"/>
    </row>
    <row r="22" spans="1:16" ht="18.75" x14ac:dyDescent="0.3">
      <c r="A22" s="1"/>
      <c r="B22" s="109" t="s">
        <v>28</v>
      </c>
      <c r="C22" s="109"/>
      <c r="D22" s="109"/>
      <c r="E22" s="1"/>
    </row>
    <row r="23" spans="1:16" ht="18.75" x14ac:dyDescent="0.3">
      <c r="A23" s="1"/>
      <c r="B23" s="109" t="s">
        <v>411</v>
      </c>
      <c r="C23" s="109"/>
      <c r="D23" s="109"/>
      <c r="E23" s="1"/>
    </row>
    <row r="24" spans="1:16" ht="18.75" x14ac:dyDescent="0.3">
      <c r="A24" s="1"/>
      <c r="B24" s="109" t="s">
        <v>413</v>
      </c>
      <c r="C24" s="109"/>
      <c r="D24" s="109"/>
      <c r="E24" s="1"/>
    </row>
    <row r="25" spans="1:16" ht="18.75" x14ac:dyDescent="0.3">
      <c r="A25" s="1"/>
      <c r="B25" s="110"/>
      <c r="C25" s="111"/>
      <c r="D25" s="112"/>
      <c r="E25" s="1"/>
    </row>
    <row r="26" spans="1:16" ht="18.75" x14ac:dyDescent="0.3">
      <c r="A26" s="1"/>
      <c r="B26" s="113" t="s">
        <v>429</v>
      </c>
      <c r="C26" s="113"/>
      <c r="D26" s="113"/>
      <c r="E26" s="1"/>
    </row>
    <row r="27" spans="1:16" ht="18.75" x14ac:dyDescent="0.3">
      <c r="A27" s="1"/>
      <c r="B27" s="110"/>
      <c r="C27" s="111"/>
      <c r="D27" s="112"/>
      <c r="E27" s="1"/>
    </row>
    <row r="28" spans="1:16" ht="18.75" x14ac:dyDescent="0.3">
      <c r="A28" s="1"/>
      <c r="B28" s="113" t="s">
        <v>18</v>
      </c>
      <c r="C28" s="113"/>
      <c r="D28" s="113"/>
      <c r="E28" s="1"/>
    </row>
    <row r="29" spans="1:16" ht="18.75" x14ac:dyDescent="0.3">
      <c r="A29" s="1"/>
      <c r="B29" s="109" t="s">
        <v>885</v>
      </c>
      <c r="C29" s="109"/>
      <c r="D29" s="109"/>
      <c r="E29" s="1"/>
    </row>
    <row r="30" spans="1:16" ht="18.75" x14ac:dyDescent="0.3">
      <c r="A30" s="1"/>
      <c r="B30" s="113" t="s">
        <v>889</v>
      </c>
      <c r="C30" s="113"/>
      <c r="D30" s="113"/>
      <c r="E30" s="1"/>
    </row>
    <row r="31" spans="1:16" ht="18.75" x14ac:dyDescent="0.3">
      <c r="A31" s="1"/>
      <c r="B31" s="109" t="s">
        <v>893</v>
      </c>
      <c r="C31" s="109"/>
      <c r="D31" s="109"/>
      <c r="E31" s="1"/>
    </row>
    <row r="32" spans="1:16" ht="18.75" x14ac:dyDescent="0.3">
      <c r="A32" s="1"/>
      <c r="B32" s="109" t="s">
        <v>1631</v>
      </c>
      <c r="C32" s="109"/>
      <c r="D32" s="109"/>
      <c r="E32" s="1"/>
    </row>
    <row r="33" spans="1:5" ht="18.75" x14ac:dyDescent="0.3">
      <c r="A33" s="1"/>
      <c r="B33" s="109" t="s">
        <v>1144</v>
      </c>
      <c r="C33" s="109"/>
      <c r="D33" s="109"/>
      <c r="E33" s="1"/>
    </row>
    <row r="34" spans="1:5" ht="18.75" x14ac:dyDescent="0.3">
      <c r="A34" s="1"/>
      <c r="B34" s="109" t="s">
        <v>19</v>
      </c>
      <c r="C34" s="109"/>
      <c r="D34" s="109"/>
      <c r="E34" s="1"/>
    </row>
    <row r="35" spans="1:5" ht="18.75" x14ac:dyDescent="0.3">
      <c r="A35" s="1"/>
      <c r="B35" s="109" t="s">
        <v>904</v>
      </c>
      <c r="C35" s="109"/>
      <c r="D35" s="109"/>
      <c r="E35" s="1"/>
    </row>
    <row r="36" spans="1:5" ht="18.75" x14ac:dyDescent="0.3">
      <c r="A36" s="1"/>
      <c r="B36" s="113" t="s">
        <v>1474</v>
      </c>
      <c r="C36" s="113"/>
      <c r="D36" s="113"/>
      <c r="E36" s="1"/>
    </row>
    <row r="37" spans="1:5" ht="18.75" x14ac:dyDescent="0.3">
      <c r="A37" s="1"/>
      <c r="B37" s="109" t="s">
        <v>1475</v>
      </c>
      <c r="C37" s="109"/>
      <c r="D37" s="109"/>
      <c r="E37" s="1"/>
    </row>
    <row r="38" spans="1:5" ht="18.75" x14ac:dyDescent="0.3">
      <c r="A38" s="1"/>
      <c r="B38" s="113" t="s">
        <v>785</v>
      </c>
      <c r="C38" s="113"/>
      <c r="D38" s="113"/>
      <c r="E38" s="1"/>
    </row>
    <row r="39" spans="1:5" ht="18.75" x14ac:dyDescent="0.3">
      <c r="A39" s="1"/>
      <c r="B39" s="110"/>
      <c r="C39" s="111"/>
      <c r="D39" s="112"/>
      <c r="E39" s="1"/>
    </row>
    <row r="40" spans="1:5" ht="18.75" x14ac:dyDescent="0.3">
      <c r="A40" s="1"/>
      <c r="B40" s="113" t="s">
        <v>1143</v>
      </c>
      <c r="C40" s="113"/>
      <c r="D40" s="113"/>
      <c r="E40" s="1"/>
    </row>
    <row r="41" spans="1:5" ht="18.75" x14ac:dyDescent="0.3">
      <c r="A41" s="1"/>
      <c r="B41" s="109" t="s">
        <v>905</v>
      </c>
      <c r="C41" s="109"/>
      <c r="D41" s="109"/>
      <c r="E41" s="1"/>
    </row>
    <row r="42" spans="1:5" ht="18.75" x14ac:dyDescent="0.3">
      <c r="A42" s="1"/>
      <c r="B42" s="109" t="s">
        <v>906</v>
      </c>
      <c r="C42" s="109"/>
      <c r="D42" s="109"/>
      <c r="E42" s="1"/>
    </row>
    <row r="43" spans="1:5" ht="18.75" x14ac:dyDescent="0.3">
      <c r="A43" s="1"/>
      <c r="B43" s="109" t="s">
        <v>927</v>
      </c>
      <c r="C43" s="109"/>
      <c r="D43" s="109"/>
      <c r="E43" s="1"/>
    </row>
    <row r="44" spans="1:5" ht="18.75" x14ac:dyDescent="0.3">
      <c r="A44" s="1"/>
      <c r="B44" s="110"/>
      <c r="C44" s="111"/>
      <c r="D44" s="112"/>
      <c r="E44" s="1"/>
    </row>
    <row r="45" spans="1:5" ht="18.75" x14ac:dyDescent="0.3">
      <c r="A45" s="1"/>
      <c r="B45" s="113" t="s">
        <v>29</v>
      </c>
      <c r="C45" s="113"/>
      <c r="D45" s="113"/>
      <c r="E45" s="1"/>
    </row>
    <row r="46" spans="1:5" ht="18.75" x14ac:dyDescent="0.3">
      <c r="A46" s="1"/>
      <c r="B46" s="109" t="s">
        <v>535</v>
      </c>
      <c r="C46" s="109" t="s">
        <v>20</v>
      </c>
      <c r="D46" s="109" t="s">
        <v>20</v>
      </c>
      <c r="E46" s="1"/>
    </row>
    <row r="47" spans="1:5" ht="18.75" x14ac:dyDescent="0.3">
      <c r="A47" s="1"/>
      <c r="B47" s="109" t="s">
        <v>766</v>
      </c>
      <c r="C47" s="109" t="s">
        <v>21</v>
      </c>
      <c r="D47" s="109" t="s">
        <v>21</v>
      </c>
      <c r="E47" s="1"/>
    </row>
    <row r="48" spans="1:5" ht="18.75" x14ac:dyDescent="0.3">
      <c r="A48" s="1"/>
      <c r="B48" s="109" t="s">
        <v>22</v>
      </c>
      <c r="C48" s="109" t="s">
        <v>22</v>
      </c>
      <c r="D48" s="109" t="s">
        <v>22</v>
      </c>
      <c r="E48" s="1"/>
    </row>
    <row r="49" spans="1:5" ht="18.75" x14ac:dyDescent="0.3">
      <c r="A49" s="1"/>
      <c r="B49" s="109" t="s">
        <v>1159</v>
      </c>
      <c r="C49" s="109" t="s">
        <v>23</v>
      </c>
      <c r="D49" s="109" t="s">
        <v>23</v>
      </c>
      <c r="E49" s="1"/>
    </row>
    <row r="50" spans="1:5" ht="18.75" x14ac:dyDescent="0.3">
      <c r="A50" s="1"/>
      <c r="B50" s="109" t="s">
        <v>767</v>
      </c>
      <c r="C50" s="109" t="s">
        <v>24</v>
      </c>
      <c r="D50" s="109" t="s">
        <v>24</v>
      </c>
      <c r="E50" s="1"/>
    </row>
    <row r="51" spans="1:5" ht="18.75" x14ac:dyDescent="0.3">
      <c r="A51" s="1"/>
      <c r="B51" s="109" t="s">
        <v>768</v>
      </c>
      <c r="C51" s="109" t="s">
        <v>25</v>
      </c>
      <c r="D51" s="109" t="s">
        <v>25</v>
      </c>
      <c r="E51" s="1"/>
    </row>
    <row r="52" spans="1:5" ht="18.75" x14ac:dyDescent="0.3">
      <c r="A52" s="1"/>
      <c r="B52" s="110"/>
      <c r="C52" s="111"/>
      <c r="D52" s="112"/>
      <c r="E52" s="1"/>
    </row>
    <row r="53" spans="1:5" ht="18.75" x14ac:dyDescent="0.3">
      <c r="A53" s="1"/>
      <c r="B53" s="113" t="s">
        <v>444</v>
      </c>
      <c r="C53" s="113" t="s">
        <v>27</v>
      </c>
      <c r="D53" s="113" t="s">
        <v>27</v>
      </c>
      <c r="E53" s="1"/>
    </row>
    <row r="54" spans="1:5" ht="18.75" x14ac:dyDescent="0.3">
      <c r="A54" s="1"/>
      <c r="B54" s="109" t="s">
        <v>445</v>
      </c>
      <c r="C54" s="109"/>
      <c r="D54" s="109"/>
      <c r="E54" s="1"/>
    </row>
    <row r="55" spans="1:5" ht="18.75" x14ac:dyDescent="0.3">
      <c r="A55" s="1"/>
      <c r="B55" s="109" t="s">
        <v>446</v>
      </c>
      <c r="C55" s="109"/>
      <c r="D55" s="109"/>
      <c r="E55" s="1"/>
    </row>
    <row r="56" spans="1:5" ht="18.75" x14ac:dyDescent="0.3">
      <c r="A56" s="1"/>
      <c r="B56" s="110"/>
      <c r="C56" s="111"/>
      <c r="D56" s="112"/>
      <c r="E56" s="1"/>
    </row>
    <row r="57" spans="1:5" ht="18.75" x14ac:dyDescent="0.3">
      <c r="A57" s="1"/>
      <c r="B57" s="113" t="s">
        <v>1160</v>
      </c>
      <c r="C57" s="113" t="s">
        <v>1</v>
      </c>
      <c r="D57" s="113" t="s">
        <v>1</v>
      </c>
      <c r="E57" s="1"/>
    </row>
    <row r="58" spans="1:5" ht="18.75" x14ac:dyDescent="0.3">
      <c r="A58" s="1"/>
      <c r="B58" s="109" t="s">
        <v>1146</v>
      </c>
      <c r="C58" s="109" t="s">
        <v>8</v>
      </c>
      <c r="D58" s="109" t="s">
        <v>8</v>
      </c>
      <c r="E58" s="1"/>
    </row>
    <row r="59" spans="1:5" ht="18.75" x14ac:dyDescent="0.3">
      <c r="A59" s="1"/>
      <c r="B59" s="109" t="s">
        <v>166</v>
      </c>
      <c r="C59" s="109" t="s">
        <v>2</v>
      </c>
      <c r="D59" s="109" t="s">
        <v>2</v>
      </c>
      <c r="E59" s="1"/>
    </row>
    <row r="60" spans="1:5" ht="18.75" x14ac:dyDescent="0.3">
      <c r="A60" s="1"/>
      <c r="B60" s="109" t="s">
        <v>1121</v>
      </c>
      <c r="C60" s="109" t="s">
        <v>3</v>
      </c>
      <c r="D60" s="109" t="s">
        <v>3</v>
      </c>
      <c r="E60" s="1"/>
    </row>
    <row r="61" spans="1:5" ht="18.75" x14ac:dyDescent="0.3">
      <c r="A61" s="1"/>
      <c r="B61" s="109" t="s">
        <v>1145</v>
      </c>
      <c r="C61" s="109" t="s">
        <v>4</v>
      </c>
      <c r="D61" s="109" t="s">
        <v>4</v>
      </c>
      <c r="E61" s="1"/>
    </row>
    <row r="62" spans="1:5" ht="18.75" x14ac:dyDescent="0.3">
      <c r="A62" s="1"/>
      <c r="B62" s="109" t="s">
        <v>5</v>
      </c>
      <c r="C62" s="109" t="s">
        <v>5</v>
      </c>
      <c r="D62" s="109" t="s">
        <v>5</v>
      </c>
      <c r="E62" s="1"/>
    </row>
    <row r="63" spans="1:5" ht="18.75" x14ac:dyDescent="0.3">
      <c r="A63" s="1"/>
      <c r="B63" s="109" t="s">
        <v>1152</v>
      </c>
      <c r="C63" s="109" t="s">
        <v>17</v>
      </c>
      <c r="D63" s="109" t="s">
        <v>17</v>
      </c>
      <c r="E63" s="1"/>
    </row>
    <row r="64" spans="1:5" ht="18.75" x14ac:dyDescent="0.3">
      <c r="A64" s="1"/>
      <c r="B64" s="109" t="s">
        <v>251</v>
      </c>
      <c r="C64" s="109"/>
      <c r="D64" s="109"/>
      <c r="E64" s="1"/>
    </row>
    <row r="65" spans="1:5" ht="18.75" x14ac:dyDescent="0.3">
      <c r="A65" s="1"/>
      <c r="B65" s="109" t="s">
        <v>1141</v>
      </c>
      <c r="C65" s="109" t="s">
        <v>6</v>
      </c>
      <c r="D65" s="109" t="s">
        <v>6</v>
      </c>
      <c r="E65" s="1"/>
    </row>
    <row r="66" spans="1:5" ht="18.75" x14ac:dyDescent="0.3">
      <c r="A66" s="1"/>
      <c r="B66" s="109" t="s">
        <v>7</v>
      </c>
      <c r="C66" s="109" t="s">
        <v>7</v>
      </c>
      <c r="D66" s="109" t="s">
        <v>7</v>
      </c>
      <c r="E66" s="1"/>
    </row>
    <row r="67" spans="1:5" ht="18.75" x14ac:dyDescent="0.3">
      <c r="A67" s="1"/>
      <c r="B67" s="109" t="s">
        <v>1161</v>
      </c>
      <c r="C67" s="109" t="s">
        <v>9</v>
      </c>
      <c r="D67" s="109" t="s">
        <v>9</v>
      </c>
      <c r="E67" s="1"/>
    </row>
    <row r="68" spans="1:5" ht="18.75" x14ac:dyDescent="0.3">
      <c r="A68" s="1"/>
      <c r="B68" s="109" t="s">
        <v>1147</v>
      </c>
      <c r="C68" s="109" t="s">
        <v>10</v>
      </c>
      <c r="D68" s="109" t="s">
        <v>10</v>
      </c>
      <c r="E68" s="1"/>
    </row>
    <row r="69" spans="1:5" ht="18.75" x14ac:dyDescent="0.3">
      <c r="A69" s="1"/>
      <c r="B69" s="109" t="s">
        <v>1148</v>
      </c>
      <c r="C69" s="109" t="s">
        <v>11</v>
      </c>
      <c r="D69" s="109" t="s">
        <v>11</v>
      </c>
      <c r="E69" s="1"/>
    </row>
    <row r="70" spans="1:5" ht="18.75" x14ac:dyDescent="0.3">
      <c r="A70" s="1"/>
      <c r="B70" s="109" t="s">
        <v>12</v>
      </c>
      <c r="C70" s="109" t="s">
        <v>12</v>
      </c>
      <c r="D70" s="109" t="s">
        <v>12</v>
      </c>
      <c r="E70" s="1"/>
    </row>
    <row r="71" spans="1:5" ht="18.75" x14ac:dyDescent="0.3">
      <c r="A71" s="1"/>
      <c r="B71" s="109" t="s">
        <v>13</v>
      </c>
      <c r="C71" s="109" t="s">
        <v>13</v>
      </c>
      <c r="D71" s="109" t="s">
        <v>13</v>
      </c>
      <c r="E71" s="1"/>
    </row>
    <row r="72" spans="1:5" ht="18.75" x14ac:dyDescent="0.3">
      <c r="A72" s="1"/>
      <c r="B72" s="109" t="s">
        <v>1149</v>
      </c>
      <c r="C72" s="109" t="s">
        <v>14</v>
      </c>
      <c r="D72" s="109" t="s">
        <v>14</v>
      </c>
      <c r="E72" s="1"/>
    </row>
    <row r="73" spans="1:5" ht="18.75" x14ac:dyDescent="0.3">
      <c r="A73" s="1"/>
      <c r="B73" s="109" t="s">
        <v>15</v>
      </c>
      <c r="C73" s="109" t="s">
        <v>15</v>
      </c>
      <c r="D73" s="109" t="s">
        <v>15</v>
      </c>
      <c r="E73" s="1"/>
    </row>
    <row r="74" spans="1:5" ht="18.75" x14ac:dyDescent="0.3">
      <c r="A74" s="1"/>
      <c r="B74" s="109" t="s">
        <v>167</v>
      </c>
      <c r="C74" s="109"/>
      <c r="D74" s="109"/>
      <c r="E74" s="1"/>
    </row>
    <row r="75" spans="1:5" ht="18.75" x14ac:dyDescent="0.3">
      <c r="A75" s="1"/>
      <c r="B75" s="109" t="s">
        <v>168</v>
      </c>
      <c r="C75" s="109"/>
      <c r="D75" s="109"/>
      <c r="E75" s="1"/>
    </row>
    <row r="76" spans="1:5" ht="18.75" x14ac:dyDescent="0.3">
      <c r="A76" s="1"/>
      <c r="B76" s="109" t="s">
        <v>1151</v>
      </c>
      <c r="C76" s="109" t="s">
        <v>16</v>
      </c>
      <c r="D76" s="109" t="s">
        <v>16</v>
      </c>
      <c r="E76" s="1"/>
    </row>
    <row r="77" spans="1:5" ht="18.75" x14ac:dyDescent="0.3">
      <c r="A77" s="1"/>
      <c r="B77" s="115"/>
      <c r="C77" s="115"/>
      <c r="D77" s="115"/>
      <c r="E77" s="1"/>
    </row>
    <row r="78" spans="1:5" ht="18.75" x14ac:dyDescent="0.3">
      <c r="A78" s="1"/>
      <c r="B78" s="113" t="s">
        <v>1162</v>
      </c>
      <c r="C78" s="113"/>
      <c r="D78" s="113"/>
      <c r="E78" s="1"/>
    </row>
    <row r="79" spans="1:5" ht="15.75" x14ac:dyDescent="0.25">
      <c r="B79" s="109" t="s">
        <v>48</v>
      </c>
      <c r="C79" s="109"/>
      <c r="D79" s="109"/>
    </row>
    <row r="80" spans="1:5" ht="15.75" x14ac:dyDescent="0.25">
      <c r="B80" s="109" t="s">
        <v>784</v>
      </c>
      <c r="C80" s="109"/>
      <c r="D80" s="109"/>
    </row>
    <row r="81" spans="2:4" ht="15.75" x14ac:dyDescent="0.25">
      <c r="B81" s="109" t="s">
        <v>49</v>
      </c>
      <c r="C81" s="109"/>
      <c r="D81" s="109"/>
    </row>
  </sheetData>
  <mergeCells count="105">
    <mergeCell ref="B81:D81"/>
    <mergeCell ref="B80:D80"/>
    <mergeCell ref="B76:D76"/>
    <mergeCell ref="B77:D77"/>
    <mergeCell ref="B78:D78"/>
    <mergeCell ref="B79:D79"/>
    <mergeCell ref="A10:E10"/>
    <mergeCell ref="B11:D11"/>
    <mergeCell ref="A12:E12"/>
    <mergeCell ref="B13:D13"/>
    <mergeCell ref="B14:D14"/>
    <mergeCell ref="B15:D15"/>
    <mergeCell ref="B25:D25"/>
    <mergeCell ref="B26:D26"/>
    <mergeCell ref="B27:D27"/>
    <mergeCell ref="B34:D34"/>
    <mergeCell ref="B35:D35"/>
    <mergeCell ref="B36:D36"/>
    <mergeCell ref="B39:D39"/>
    <mergeCell ref="B28:D28"/>
    <mergeCell ref="B29:D29"/>
    <mergeCell ref="B30:D30"/>
    <mergeCell ref="B31:D31"/>
    <mergeCell ref="B32:D32"/>
    <mergeCell ref="B50:D50"/>
    <mergeCell ref="O12:P14"/>
    <mergeCell ref="M9:N11"/>
    <mergeCell ref="O9:P11"/>
    <mergeCell ref="B51:D51"/>
    <mergeCell ref="B40:D40"/>
    <mergeCell ref="B41:D41"/>
    <mergeCell ref="B42:D42"/>
    <mergeCell ref="B43:D43"/>
    <mergeCell ref="B44:D44"/>
    <mergeCell ref="B45:D45"/>
    <mergeCell ref="B37:D37"/>
    <mergeCell ref="B38:D38"/>
    <mergeCell ref="F6:H17"/>
    <mergeCell ref="I15:J17"/>
    <mergeCell ref="K15:K17"/>
    <mergeCell ref="L15:L17"/>
    <mergeCell ref="M15:N17"/>
    <mergeCell ref="O15:P17"/>
    <mergeCell ref="I12:J14"/>
    <mergeCell ref="K12:K14"/>
    <mergeCell ref="L12:L14"/>
    <mergeCell ref="M12:N14"/>
    <mergeCell ref="B8:D8"/>
    <mergeCell ref="B9:D9"/>
    <mergeCell ref="B22:D22"/>
    <mergeCell ref="B23:D23"/>
    <mergeCell ref="B24:D24"/>
    <mergeCell ref="B16:D16"/>
    <mergeCell ref="B17:D17"/>
    <mergeCell ref="B18:D18"/>
    <mergeCell ref="B19:D19"/>
    <mergeCell ref="B20:D20"/>
    <mergeCell ref="B21:D21"/>
    <mergeCell ref="B71:D71"/>
    <mergeCell ref="B72:D72"/>
    <mergeCell ref="B73:D73"/>
    <mergeCell ref="B74:D74"/>
    <mergeCell ref="B75:D75"/>
    <mergeCell ref="B64:D64"/>
    <mergeCell ref="B65:D65"/>
    <mergeCell ref="B66:D66"/>
    <mergeCell ref="B67:D67"/>
    <mergeCell ref="B68:D68"/>
    <mergeCell ref="B69:D69"/>
    <mergeCell ref="F1:P2"/>
    <mergeCell ref="F3:P4"/>
    <mergeCell ref="B70:D70"/>
    <mergeCell ref="B58:D58"/>
    <mergeCell ref="B59:D59"/>
    <mergeCell ref="B60:D60"/>
    <mergeCell ref="B61:D61"/>
    <mergeCell ref="B62:D62"/>
    <mergeCell ref="B63:D63"/>
    <mergeCell ref="B52:D52"/>
    <mergeCell ref="B53:D53"/>
    <mergeCell ref="B54:D54"/>
    <mergeCell ref="B55:D55"/>
    <mergeCell ref="B56:D56"/>
    <mergeCell ref="B57:D57"/>
    <mergeCell ref="B46:D46"/>
    <mergeCell ref="B47:D47"/>
    <mergeCell ref="B48:D48"/>
    <mergeCell ref="B33:D33"/>
    <mergeCell ref="B49:D49"/>
    <mergeCell ref="A1:E4"/>
    <mergeCell ref="A5:E5"/>
    <mergeCell ref="A6:E6"/>
    <mergeCell ref="B7:D7"/>
    <mergeCell ref="I9:J11"/>
    <mergeCell ref="K9:K11"/>
    <mergeCell ref="L9:L11"/>
    <mergeCell ref="I6:J8"/>
    <mergeCell ref="K6:K8"/>
    <mergeCell ref="L6:L8"/>
    <mergeCell ref="O6:P8"/>
    <mergeCell ref="M6:N8"/>
    <mergeCell ref="F5:H5"/>
    <mergeCell ref="I5:J5"/>
    <mergeCell ref="M5:N5"/>
    <mergeCell ref="O5:P5"/>
  </mergeCells>
  <hyperlinks>
    <hyperlink ref="B7:D7" location="арматура!R1C1" display="Арматура" xr:uid="{00000000-0004-0000-0E00-000000000000}"/>
    <hyperlink ref="B8:D8" location="'Дріт в''язальний'!A1" display="Дріт в'язальний" xr:uid="{00000000-0004-0000-0E00-000001000000}"/>
    <hyperlink ref="B9:D9" location="'Дріт ВР'!A1" display="Дріт ВР" xr:uid="{00000000-0004-0000-0E00-000002000000}"/>
    <hyperlink ref="B11:D11" location="Двотавр!A1" display="Двотавр  " xr:uid="{00000000-0004-0000-0E00-000003000000}"/>
    <hyperlink ref="B13:D13" location="Квадрат!A1" display="Квадрат сталевий" xr:uid="{00000000-0004-0000-0E00-000004000000}"/>
    <hyperlink ref="B15:D15" location="Круг!A1" display="Круг сталевий" xr:uid="{00000000-0004-0000-0E00-000005000000}"/>
    <hyperlink ref="B19:D19" location="лист!R1C1" display="Листы:" xr:uid="{00000000-0004-0000-0E00-000006000000}"/>
    <hyperlink ref="B20:D20" location="Лист!A1" display="Лист сталевий" xr:uid="{00000000-0004-0000-0E00-000007000000}"/>
    <hyperlink ref="B21:D21" location="'Лист рифлений'!A1" display="Лист рифлений" xr:uid="{00000000-0004-0000-0E00-000008000000}"/>
    <hyperlink ref="B22:D22" location="'Лист ПВЛ'!A1" display="Лист ПВЛ" xr:uid="{00000000-0004-0000-0E00-000009000000}"/>
    <hyperlink ref="B23:D23" location="'Лист оцинкований'!A1" display="Лист оцинкований" xr:uid="{00000000-0004-0000-0E00-00000A000000}"/>
    <hyperlink ref="B24:D24" location="'Лист нержавіючий'!A1" display="Лист нержавіючий" xr:uid="{00000000-0004-0000-0E00-00000B000000}"/>
    <hyperlink ref="B28:D28" location="Профнасил!A1" display="Профнастил" xr:uid="{00000000-0004-0000-0E00-00000C000000}"/>
    <hyperlink ref="B29:D29" location="'Преміум профнастил'!A1" display="Преміум профнастил" xr:uid="{00000000-0004-0000-0E00-00000D000000}"/>
    <hyperlink ref="B30:D30" location="' Металочерепиця'!A1" display="Металочерепиця" xr:uid="{00000000-0004-0000-0E00-00000E000000}"/>
    <hyperlink ref="B31:D31" location="'Преміум металочерепиця'!A1" display="Преміум металочерепиця" xr:uid="{00000000-0004-0000-0E00-00000F000000}"/>
    <hyperlink ref="B32:D32" location="метизы!R1C1" display="Метизы" xr:uid="{00000000-0004-0000-0E00-000010000000}"/>
    <hyperlink ref="B33:D33" location="'Водосточна система'!A1" display="Водостічна система" xr:uid="{00000000-0004-0000-0E00-000011000000}"/>
    <hyperlink ref="B34:D34" location="планки!R1C1" display="Планки" xr:uid="{00000000-0004-0000-0E00-000012000000}"/>
    <hyperlink ref="B35:D35" location="'Утеплювач, ізоляція'!A1" display="Утеплювач, ізоляція" xr:uid="{00000000-0004-0000-0E00-000013000000}"/>
    <hyperlink ref="B38:D38" location="'Фальцева покрівля'!A1" display="Фальцева покрівля" xr:uid="{00000000-0004-0000-0E00-000014000000}"/>
    <hyperlink ref="B40:D40" location="'сетка сварная в картах'!R1C1" display="Сетка:" xr:uid="{00000000-0004-0000-0E00-000015000000}"/>
    <hyperlink ref="B41:D41" location="'Сітка зварна в картах'!A1" display="Сітка зварна в картах" xr:uid="{00000000-0004-0000-0E00-000016000000}"/>
    <hyperlink ref="B42:D42" location="'Сітка зварна в рулоні'!A1" display="Сітка зварна в рулоне" xr:uid="{00000000-0004-0000-0E00-000017000000}"/>
    <hyperlink ref="B43:D43" location="'Сітка рабиця'!A1" display="Сітка рабиця" xr:uid="{00000000-0004-0000-0E00-000018000000}"/>
    <hyperlink ref="B45:D45" location="'труба профильная'!R1C1" display="Труба:" xr:uid="{00000000-0004-0000-0E00-000019000000}"/>
    <hyperlink ref="B46:D46" location="'Труба профільна'!A1" display="Труба профільна" xr:uid="{00000000-0004-0000-0E00-00001A000000}"/>
    <hyperlink ref="B47:D47" location="'Труба ел.зв.'!A1" display="Труба електрозварна" xr:uid="{00000000-0004-0000-0E00-00001B000000}"/>
    <hyperlink ref="B48:D48" location="'труба вгп'!R1C1" display="Трубв ВГП ДУ" xr:uid="{00000000-0004-0000-0E00-00001C000000}"/>
    <hyperlink ref="B50:D50" location="'Труба оцинк.'!A1" display="Труба оцинкована" xr:uid="{00000000-0004-0000-0E00-00001D000000}"/>
    <hyperlink ref="B51:D51" location="'Труба нержавіюча'!A1" display="Труба нержавіюча" xr:uid="{00000000-0004-0000-0E00-00001E000000}"/>
    <hyperlink ref="B57:D57" location="шпилька.гайка.шайба!R1C1" display="Комплектующие" xr:uid="{00000000-0004-0000-0E00-00001F000000}"/>
    <hyperlink ref="B60:D60" location="Цвяхи!A1" display="Цвяхи" xr:uid="{00000000-0004-0000-0E00-000020000000}"/>
    <hyperlink ref="B61:D61" location="'Гіпсокартон та профіль'!A1" display=" Гіпсокартон та профіль" xr:uid="{00000000-0004-0000-0E00-000021000000}"/>
    <hyperlink ref="B62:D62" location="диск!R1C1" display="Диск" xr:uid="{00000000-0004-0000-0E00-000022000000}"/>
    <hyperlink ref="B65:D65" location="Лакофарбові!A1" display="Лакофарбові" xr:uid="{00000000-0004-0000-0E00-000023000000}"/>
    <hyperlink ref="B66:D66" location="лопата!R1C1" display="Лопата" xr:uid="{00000000-0004-0000-0E00-000024000000}"/>
    <hyperlink ref="B67:D67" location="Згони!A1" display="Згони" xr:uid="{00000000-0004-0000-0E00-000025000000}"/>
    <hyperlink ref="B68:D68" location="Трійники!A1" display=" Трійники" xr:uid="{00000000-0004-0000-0E00-000026000000}"/>
    <hyperlink ref="B69:D69" location="Різьба!A1" display="Різьба" xr:uid="{00000000-0004-0000-0E00-000027000000}"/>
    <hyperlink ref="B70:D70" location="муфта!R1C1" display="Муфта" xr:uid="{00000000-0004-0000-0E00-000028000000}"/>
    <hyperlink ref="B71:D71" location="контргайка!R1C1" display="Контргайка" xr:uid="{00000000-0004-0000-0E00-000029000000}"/>
    <hyperlink ref="B72:D72" location="Фланець!A1" display="Фланець" xr:uid="{00000000-0004-0000-0E00-00002A000000}"/>
    <hyperlink ref="B73:D73" location="цемент!R1C1" display="Цемент" xr:uid="{00000000-0004-0000-0E00-00002B000000}"/>
    <hyperlink ref="B76:D76" location="'Щітка по металу'!A1" display="Щітка по металу" xr:uid="{00000000-0004-0000-0E00-00002C000000}"/>
    <hyperlink ref="B78:D78" location="доставка!R1C1" display="Услуги" xr:uid="{00000000-0004-0000-0E00-00002D000000}"/>
    <hyperlink ref="B79:D79" location="доставка!R1C1" display="Доставка" xr:uid="{00000000-0004-0000-0E00-00002E000000}"/>
    <hyperlink ref="B80:D80" location="Гільйотина!A1" display="Гільйотина" xr:uid="{00000000-0004-0000-0E00-00002F000000}"/>
    <hyperlink ref="B81:D81" location="плазма!R1C1" display="Плазма" xr:uid="{00000000-0004-0000-0E00-000030000000}"/>
    <hyperlink ref="B53:D53" location="швеллер!R1C1" display="Швеллер" xr:uid="{00000000-0004-0000-0E00-000031000000}"/>
    <hyperlink ref="B54:D54" location="'Швелер катаный'!A1" display="Швелер катаний" xr:uid="{00000000-0004-0000-0E00-000032000000}"/>
    <hyperlink ref="B55:D55" location="'Швелер гнутий'!A1" display="Швелер гнутий" xr:uid="{00000000-0004-0000-0E00-000033000000}"/>
    <hyperlink ref="B49:D49" location="'Труба безшов.'!A1" display="Турба безшовна" xr:uid="{00000000-0004-0000-0E00-000034000000}"/>
    <hyperlink ref="B59:D59" location="гайка!R1C1" display="Гайка" xr:uid="{00000000-0004-0000-0E00-000035000000}"/>
    <hyperlink ref="B74:D74" location="шайба!R1C1" display="Шайба" xr:uid="{00000000-0004-0000-0E00-000036000000}"/>
    <hyperlink ref="B75:D75" location="шпилька!R1C1" display="Шпилька" xr:uid="{00000000-0004-0000-0E00-000037000000}"/>
    <hyperlink ref="B26:D26" location="Смуга!A1" display="Смуга" xr:uid="{00000000-0004-0000-0E00-000038000000}"/>
    <hyperlink ref="B64:D64" location="заглушка!A1" display="Заглушка" xr:uid="{00000000-0004-0000-0E00-000039000000}"/>
    <hyperlink ref="B58:D58" location="Відводи!A1" display="Відводи" xr:uid="{00000000-0004-0000-0E00-00003A000000}"/>
    <hyperlink ref="B63:D63" location="Електроди!A1" display="Електроди" xr:uid="{00000000-0004-0000-0E00-00003B000000}"/>
    <hyperlink ref="B17:D17" location="Кутник!A1" display="Кутник" xr:uid="{00000000-0004-0000-0E00-00003C000000}"/>
    <hyperlink ref="B36:D36" location="Штакетник!A1" display="Штахетник" xr:uid="{00000000-0004-0000-0E00-00003D000000}"/>
    <hyperlink ref="B37:D37" location="'Штакетник Преміум'!A1" display="Штахетник преміум" xr:uid="{00000000-0004-0000-0E00-00003E000000}"/>
  </hyperlink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J81"/>
  <sheetViews>
    <sheetView workbookViewId="0">
      <pane ySplit="5" topLeftCell="A6" activePane="bottomLeft" state="frozen"/>
      <selection pane="bottomLeft" activeCell="B7" sqref="B7:D7"/>
    </sheetView>
  </sheetViews>
  <sheetFormatPr defaultRowHeight="15" x14ac:dyDescent="0.25"/>
  <cols>
    <col min="1" max="1" width="1.28515625" customWidth="1"/>
    <col min="5" max="5" width="1.28515625" customWidth="1"/>
  </cols>
  <sheetData>
    <row r="1" spans="1:36" ht="21" x14ac:dyDescent="0.25">
      <c r="A1" s="114"/>
      <c r="B1" s="114"/>
      <c r="C1" s="114"/>
      <c r="D1" s="114"/>
      <c r="E1" s="114"/>
      <c r="F1" s="191" t="s">
        <v>289</v>
      </c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2" t="s">
        <v>517</v>
      </c>
      <c r="AE1" s="101" t="s">
        <v>519</v>
      </c>
      <c r="AF1" s="101"/>
      <c r="AG1" s="101"/>
      <c r="AH1" s="101"/>
      <c r="AI1" s="101"/>
      <c r="AJ1" s="101"/>
    </row>
    <row r="2" spans="1:36" ht="15" customHeight="1" x14ac:dyDescent="0.25">
      <c r="A2" s="114"/>
      <c r="B2" s="114"/>
      <c r="C2" s="114"/>
      <c r="D2" s="114"/>
      <c r="E2" s="114"/>
      <c r="F2" s="149" t="s">
        <v>893</v>
      </c>
      <c r="G2" s="150"/>
      <c r="H2" s="150"/>
      <c r="I2" s="150"/>
      <c r="J2" s="150"/>
      <c r="K2" s="150"/>
      <c r="L2" s="151"/>
      <c r="M2" s="193" t="s">
        <v>1582</v>
      </c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5"/>
      <c r="AD2" s="2" t="s">
        <v>521</v>
      </c>
      <c r="AE2" s="101" t="s">
        <v>1476</v>
      </c>
      <c r="AF2" s="101"/>
      <c r="AG2" s="101"/>
      <c r="AH2" s="101"/>
      <c r="AI2" s="101"/>
      <c r="AJ2" s="101"/>
    </row>
    <row r="3" spans="1:36" ht="15" customHeight="1" x14ac:dyDescent="0.25">
      <c r="A3" s="114"/>
      <c r="B3" s="114"/>
      <c r="C3" s="114"/>
      <c r="D3" s="114"/>
      <c r="E3" s="114"/>
      <c r="F3" s="246"/>
      <c r="G3" s="247"/>
      <c r="H3" s="247"/>
      <c r="I3" s="247"/>
      <c r="J3" s="247"/>
      <c r="K3" s="247"/>
      <c r="L3" s="248"/>
      <c r="M3" s="196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8"/>
      <c r="AD3" s="2" t="s">
        <v>44</v>
      </c>
      <c r="AE3" s="101" t="s">
        <v>47</v>
      </c>
      <c r="AF3" s="101"/>
      <c r="AG3" s="101"/>
      <c r="AH3" s="101"/>
      <c r="AI3" s="101"/>
      <c r="AJ3" s="101"/>
    </row>
    <row r="4" spans="1:36" ht="15" customHeight="1" x14ac:dyDescent="0.25">
      <c r="A4" s="114"/>
      <c r="B4" s="114"/>
      <c r="C4" s="114"/>
      <c r="D4" s="114"/>
      <c r="E4" s="114"/>
      <c r="F4" s="238" t="s">
        <v>872</v>
      </c>
      <c r="G4" s="238"/>
      <c r="H4" s="238" t="s">
        <v>895</v>
      </c>
      <c r="I4" s="238" t="s">
        <v>86</v>
      </c>
      <c r="J4" s="238" t="s">
        <v>896</v>
      </c>
      <c r="K4" s="238" t="s">
        <v>875</v>
      </c>
      <c r="L4" s="238" t="s">
        <v>876</v>
      </c>
      <c r="M4" s="242" t="s">
        <v>117</v>
      </c>
      <c r="N4" s="242" t="s">
        <v>118</v>
      </c>
      <c r="O4" s="242" t="s">
        <v>244</v>
      </c>
      <c r="P4" s="242" t="s">
        <v>119</v>
      </c>
      <c r="Q4" s="242" t="s">
        <v>120</v>
      </c>
      <c r="R4" s="242" t="s">
        <v>245</v>
      </c>
      <c r="S4" s="242" t="s">
        <v>121</v>
      </c>
      <c r="T4" s="242" t="s">
        <v>122</v>
      </c>
      <c r="U4" s="242" t="s">
        <v>246</v>
      </c>
      <c r="V4" s="242" t="s">
        <v>123</v>
      </c>
      <c r="W4" s="242" t="s">
        <v>124</v>
      </c>
      <c r="X4" s="242" t="s">
        <v>247</v>
      </c>
      <c r="Y4" s="242" t="s">
        <v>248</v>
      </c>
      <c r="Z4" s="242" t="s">
        <v>249</v>
      </c>
      <c r="AA4" s="242" t="s">
        <v>250</v>
      </c>
      <c r="AB4" s="242" t="s">
        <v>125</v>
      </c>
      <c r="AC4" s="242" t="s">
        <v>126</v>
      </c>
      <c r="AD4" s="2" t="s">
        <v>45</v>
      </c>
      <c r="AE4" s="101" t="s">
        <v>520</v>
      </c>
      <c r="AF4" s="101"/>
      <c r="AG4" s="101"/>
      <c r="AH4" s="101"/>
      <c r="AI4" s="101"/>
      <c r="AJ4" s="101"/>
    </row>
    <row r="5" spans="1:36" ht="18.75" x14ac:dyDescent="0.3">
      <c r="A5" s="113" t="s">
        <v>288</v>
      </c>
      <c r="B5" s="113"/>
      <c r="C5" s="113"/>
      <c r="D5" s="113"/>
      <c r="E5" s="113"/>
      <c r="F5" s="238"/>
      <c r="G5" s="238"/>
      <c r="H5" s="238"/>
      <c r="I5" s="238"/>
      <c r="J5" s="238"/>
      <c r="K5" s="238"/>
      <c r="L5" s="238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" t="s">
        <v>46</v>
      </c>
      <c r="AE5" s="101" t="s">
        <v>51</v>
      </c>
      <c r="AF5" s="101"/>
      <c r="AG5" s="101"/>
      <c r="AH5" s="101"/>
      <c r="AI5" s="101"/>
      <c r="AJ5" s="101"/>
    </row>
    <row r="6" spans="1:36" ht="18.75" x14ac:dyDescent="0.3">
      <c r="A6" s="115"/>
      <c r="B6" s="115"/>
      <c r="C6" s="115"/>
      <c r="D6" s="115"/>
      <c r="E6" s="115"/>
      <c r="F6" s="239" t="s">
        <v>879</v>
      </c>
      <c r="G6" s="240"/>
      <c r="H6" s="240"/>
      <c r="I6" s="240"/>
      <c r="J6" s="240"/>
      <c r="K6" s="240"/>
      <c r="L6" s="241"/>
      <c r="M6" s="36">
        <v>1200</v>
      </c>
      <c r="N6" s="14">
        <v>1160</v>
      </c>
      <c r="O6" s="14">
        <v>1210</v>
      </c>
      <c r="P6" s="14">
        <v>1210</v>
      </c>
      <c r="Q6" s="14">
        <v>1210</v>
      </c>
      <c r="R6" s="14">
        <v>1190</v>
      </c>
      <c r="S6" s="14">
        <v>1190</v>
      </c>
      <c r="T6" s="14">
        <v>1190</v>
      </c>
      <c r="U6" s="14">
        <v>1195</v>
      </c>
      <c r="V6" s="14">
        <v>1195</v>
      </c>
      <c r="W6" s="14">
        <v>1195</v>
      </c>
      <c r="X6" s="14">
        <v>1160</v>
      </c>
      <c r="Y6" s="14">
        <v>1160</v>
      </c>
      <c r="Z6" s="14">
        <v>1160</v>
      </c>
      <c r="AA6" s="14">
        <v>1190</v>
      </c>
      <c r="AB6" s="14">
        <v>1190</v>
      </c>
      <c r="AC6" s="14">
        <v>1190</v>
      </c>
    </row>
    <row r="7" spans="1:36" ht="18.75" x14ac:dyDescent="0.3">
      <c r="A7" s="1"/>
      <c r="B7" s="113" t="s">
        <v>0</v>
      </c>
      <c r="C7" s="113"/>
      <c r="D7" s="113"/>
      <c r="E7" s="1"/>
      <c r="F7" s="185" t="s">
        <v>880</v>
      </c>
      <c r="G7" s="186"/>
      <c r="H7" s="186"/>
      <c r="I7" s="186"/>
      <c r="J7" s="186"/>
      <c r="K7" s="186"/>
      <c r="L7" s="187"/>
      <c r="M7" s="36">
        <v>1120</v>
      </c>
      <c r="N7" s="14">
        <v>1050</v>
      </c>
      <c r="O7" s="14">
        <v>1150</v>
      </c>
      <c r="P7" s="14">
        <v>1150</v>
      </c>
      <c r="Q7" s="14">
        <v>1150</v>
      </c>
      <c r="R7" s="14">
        <v>1090</v>
      </c>
      <c r="S7" s="14">
        <v>1090</v>
      </c>
      <c r="T7" s="14">
        <v>1090</v>
      </c>
      <c r="U7" s="14">
        <v>1145</v>
      </c>
      <c r="V7" s="14">
        <v>1145</v>
      </c>
      <c r="W7" s="14">
        <v>1145</v>
      </c>
      <c r="X7" s="14">
        <v>1040</v>
      </c>
      <c r="Y7" s="14">
        <v>1040</v>
      </c>
      <c r="Z7" s="14">
        <v>1040</v>
      </c>
      <c r="AA7" s="14">
        <v>1130</v>
      </c>
      <c r="AB7" s="14">
        <v>1130</v>
      </c>
      <c r="AC7" s="14">
        <v>1130</v>
      </c>
    </row>
    <row r="8" spans="1:36" ht="22.5" customHeight="1" x14ac:dyDescent="0.3">
      <c r="A8" s="1"/>
      <c r="B8" s="109" t="s">
        <v>492</v>
      </c>
      <c r="C8" s="109"/>
      <c r="D8" s="109"/>
      <c r="E8" s="1"/>
      <c r="F8" s="230" t="s">
        <v>94</v>
      </c>
      <c r="G8" s="231"/>
      <c r="H8" s="244" t="s">
        <v>1163</v>
      </c>
      <c r="I8" s="31">
        <v>30</v>
      </c>
      <c r="J8" s="32" t="s">
        <v>96</v>
      </c>
      <c r="K8" s="32" t="s">
        <v>127</v>
      </c>
      <c r="L8" s="13">
        <v>0.5</v>
      </c>
      <c r="M8" s="71">
        <v>394</v>
      </c>
      <c r="N8" s="71">
        <v>404</v>
      </c>
      <c r="O8" s="71">
        <v>394</v>
      </c>
      <c r="P8" s="71">
        <v>400</v>
      </c>
      <c r="Q8" s="71">
        <v>404</v>
      </c>
      <c r="R8" s="71">
        <v>397</v>
      </c>
      <c r="S8" s="71">
        <v>405</v>
      </c>
      <c r="T8" s="71">
        <v>415</v>
      </c>
      <c r="U8" s="71">
        <v>397</v>
      </c>
      <c r="V8" s="71">
        <v>405</v>
      </c>
      <c r="W8" s="71">
        <v>415</v>
      </c>
      <c r="X8" s="71">
        <v>405</v>
      </c>
      <c r="Y8" s="71">
        <v>415</v>
      </c>
      <c r="Z8" s="71">
        <v>424</v>
      </c>
      <c r="AA8" s="71">
        <v>397</v>
      </c>
      <c r="AB8" s="71">
        <v>405</v>
      </c>
      <c r="AC8" s="71">
        <v>415</v>
      </c>
    </row>
    <row r="9" spans="1:36" ht="22.5" x14ac:dyDescent="0.3">
      <c r="A9" s="1"/>
      <c r="B9" s="109" t="s">
        <v>488</v>
      </c>
      <c r="C9" s="109"/>
      <c r="D9" s="109"/>
      <c r="E9" s="1"/>
      <c r="F9" s="234"/>
      <c r="G9" s="235"/>
      <c r="H9" s="237"/>
      <c r="I9" s="31">
        <v>25</v>
      </c>
      <c r="J9" s="32" t="s">
        <v>96</v>
      </c>
      <c r="K9" s="33" t="s">
        <v>243</v>
      </c>
      <c r="L9" s="13">
        <v>0.5</v>
      </c>
      <c r="M9" s="71">
        <v>382</v>
      </c>
      <c r="N9" s="71">
        <v>393</v>
      </c>
      <c r="O9" s="71">
        <v>382</v>
      </c>
      <c r="P9" s="71">
        <v>388</v>
      </c>
      <c r="Q9" s="71">
        <v>393</v>
      </c>
      <c r="R9" s="71">
        <v>386</v>
      </c>
      <c r="S9" s="71">
        <v>394</v>
      </c>
      <c r="T9" s="71">
        <v>403</v>
      </c>
      <c r="U9" s="71">
        <v>386</v>
      </c>
      <c r="V9" s="71">
        <v>394</v>
      </c>
      <c r="W9" s="71">
        <v>403</v>
      </c>
      <c r="X9" s="71">
        <v>394</v>
      </c>
      <c r="Y9" s="71">
        <v>403</v>
      </c>
      <c r="Z9" s="71">
        <v>412</v>
      </c>
      <c r="AA9" s="71">
        <v>386</v>
      </c>
      <c r="AB9" s="71">
        <v>394</v>
      </c>
      <c r="AC9" s="71">
        <v>403</v>
      </c>
    </row>
    <row r="10" spans="1:36" ht="18.75" customHeight="1" x14ac:dyDescent="0.3">
      <c r="A10" s="115"/>
      <c r="B10" s="115"/>
      <c r="C10" s="115"/>
      <c r="D10" s="115"/>
      <c r="E10" s="115"/>
      <c r="F10" s="230" t="s">
        <v>99</v>
      </c>
      <c r="G10" s="231"/>
      <c r="H10" s="34" t="s">
        <v>1163</v>
      </c>
      <c r="I10" s="35">
        <v>20</v>
      </c>
      <c r="J10" s="32" t="s">
        <v>100</v>
      </c>
      <c r="K10" s="33" t="s">
        <v>102</v>
      </c>
      <c r="L10" s="13">
        <v>0.5</v>
      </c>
      <c r="M10" s="71">
        <v>371</v>
      </c>
      <c r="N10" s="71">
        <v>381</v>
      </c>
      <c r="O10" s="71">
        <v>371</v>
      </c>
      <c r="P10" s="71">
        <v>377</v>
      </c>
      <c r="Q10" s="71">
        <v>381</v>
      </c>
      <c r="R10" s="71">
        <v>374</v>
      </c>
      <c r="S10" s="71">
        <v>382</v>
      </c>
      <c r="T10" s="71">
        <v>392</v>
      </c>
      <c r="U10" s="71">
        <v>374</v>
      </c>
      <c r="V10" s="71">
        <v>382</v>
      </c>
      <c r="W10" s="71">
        <v>392</v>
      </c>
      <c r="X10" s="71">
        <v>382</v>
      </c>
      <c r="Y10" s="71">
        <v>392</v>
      </c>
      <c r="Z10" s="71">
        <v>401</v>
      </c>
      <c r="AA10" s="71">
        <v>374</v>
      </c>
      <c r="AB10" s="71">
        <v>982</v>
      </c>
      <c r="AC10" s="71">
        <v>392</v>
      </c>
    </row>
    <row r="11" spans="1:36" ht="18.75" x14ac:dyDescent="0.3">
      <c r="A11" s="1"/>
      <c r="B11" s="113" t="s">
        <v>533</v>
      </c>
      <c r="C11" s="113"/>
      <c r="D11" s="113"/>
      <c r="E11" s="1"/>
      <c r="F11" s="232"/>
      <c r="G11" s="233"/>
      <c r="H11" s="244" t="s">
        <v>1165</v>
      </c>
      <c r="I11" s="35">
        <v>10</v>
      </c>
      <c r="J11" s="32" t="s">
        <v>101</v>
      </c>
      <c r="K11" s="33" t="s">
        <v>102</v>
      </c>
      <c r="L11" s="13">
        <v>0.5</v>
      </c>
      <c r="M11" s="71">
        <v>336</v>
      </c>
      <c r="N11" s="71">
        <v>347</v>
      </c>
      <c r="O11" s="71">
        <v>336</v>
      </c>
      <c r="P11" s="71">
        <v>342</v>
      </c>
      <c r="Q11" s="71">
        <v>347</v>
      </c>
      <c r="R11" s="71">
        <v>340</v>
      </c>
      <c r="S11" s="71">
        <v>348</v>
      </c>
      <c r="T11" s="71">
        <v>357</v>
      </c>
      <c r="U11" s="71">
        <v>340</v>
      </c>
      <c r="V11" s="71">
        <v>348</v>
      </c>
      <c r="W11" s="71">
        <v>357</v>
      </c>
      <c r="X11" s="71">
        <v>348</v>
      </c>
      <c r="Y11" s="71">
        <v>357</v>
      </c>
      <c r="Z11" s="71">
        <v>366</v>
      </c>
      <c r="AA11" s="71">
        <v>340</v>
      </c>
      <c r="AB11" s="71">
        <v>348</v>
      </c>
      <c r="AC11" s="71">
        <v>357</v>
      </c>
    </row>
    <row r="12" spans="1:36" ht="18.75" x14ac:dyDescent="0.3">
      <c r="A12" s="115"/>
      <c r="B12" s="115"/>
      <c r="C12" s="115"/>
      <c r="D12" s="115"/>
      <c r="E12" s="115"/>
      <c r="F12" s="234"/>
      <c r="G12" s="235"/>
      <c r="H12" s="237"/>
      <c r="I12" s="35">
        <v>10</v>
      </c>
      <c r="J12" s="32" t="s">
        <v>101</v>
      </c>
      <c r="K12" s="33" t="s">
        <v>103</v>
      </c>
      <c r="L12" s="13">
        <v>0.5</v>
      </c>
      <c r="M12" s="71" t="s">
        <v>52</v>
      </c>
      <c r="N12" s="71" t="s">
        <v>52</v>
      </c>
      <c r="O12" s="71" t="s">
        <v>52</v>
      </c>
      <c r="P12" s="71" t="s">
        <v>52</v>
      </c>
      <c r="Q12" s="71" t="s">
        <v>52</v>
      </c>
      <c r="R12" s="71" t="s">
        <v>52</v>
      </c>
      <c r="S12" s="71" t="s">
        <v>52</v>
      </c>
      <c r="T12" s="71" t="s">
        <v>52</v>
      </c>
      <c r="U12" s="71" t="s">
        <v>52</v>
      </c>
      <c r="V12" s="71" t="s">
        <v>52</v>
      </c>
      <c r="W12" s="71" t="s">
        <v>52</v>
      </c>
      <c r="X12" s="71" t="s">
        <v>52</v>
      </c>
      <c r="Y12" s="71" t="s">
        <v>52</v>
      </c>
      <c r="Z12" s="71" t="s">
        <v>52</v>
      </c>
      <c r="AA12" s="71" t="s">
        <v>52</v>
      </c>
      <c r="AB12" s="71" t="s">
        <v>52</v>
      </c>
      <c r="AC12" s="71" t="s">
        <v>52</v>
      </c>
    </row>
    <row r="13" spans="1:36" ht="18.75" x14ac:dyDescent="0.3">
      <c r="A13" s="1"/>
      <c r="B13" s="113" t="s">
        <v>290</v>
      </c>
      <c r="C13" s="113"/>
      <c r="D13" s="113"/>
      <c r="E13" s="1"/>
      <c r="F13" s="230" t="s">
        <v>108</v>
      </c>
      <c r="G13" s="231"/>
      <c r="H13" s="244" t="s">
        <v>881</v>
      </c>
      <c r="I13" s="35">
        <v>15</v>
      </c>
      <c r="J13" s="32" t="s">
        <v>101</v>
      </c>
      <c r="K13" s="33" t="s">
        <v>104</v>
      </c>
      <c r="L13" s="13">
        <v>0.5</v>
      </c>
      <c r="M13" s="71" t="s">
        <v>52</v>
      </c>
      <c r="N13" s="71" t="s">
        <v>52</v>
      </c>
      <c r="O13" s="71" t="s">
        <v>52</v>
      </c>
      <c r="P13" s="71" t="s">
        <v>52</v>
      </c>
      <c r="Q13" s="71" t="s">
        <v>52</v>
      </c>
      <c r="R13" s="71" t="s">
        <v>52</v>
      </c>
      <c r="S13" s="71" t="s">
        <v>52</v>
      </c>
      <c r="T13" s="71" t="s">
        <v>52</v>
      </c>
      <c r="U13" s="71" t="s">
        <v>52</v>
      </c>
      <c r="V13" s="71" t="s">
        <v>52</v>
      </c>
      <c r="W13" s="71" t="s">
        <v>52</v>
      </c>
      <c r="X13" s="71" t="s">
        <v>52</v>
      </c>
      <c r="Y13" s="71" t="s">
        <v>52</v>
      </c>
      <c r="Z13" s="71" t="s">
        <v>52</v>
      </c>
      <c r="AA13" s="71" t="s">
        <v>52</v>
      </c>
      <c r="AB13" s="71" t="s">
        <v>52</v>
      </c>
      <c r="AC13" s="71" t="s">
        <v>52</v>
      </c>
    </row>
    <row r="14" spans="1:36" ht="18.75" x14ac:dyDescent="0.3">
      <c r="A14" s="1"/>
      <c r="B14" s="110"/>
      <c r="C14" s="111"/>
      <c r="D14" s="112"/>
      <c r="E14" s="1"/>
      <c r="F14" s="232"/>
      <c r="G14" s="233"/>
      <c r="H14" s="245"/>
      <c r="I14" s="35">
        <v>12</v>
      </c>
      <c r="J14" s="32" t="s">
        <v>101</v>
      </c>
      <c r="K14" s="33" t="s">
        <v>98</v>
      </c>
      <c r="L14" s="13">
        <v>0.5</v>
      </c>
      <c r="M14" s="71">
        <v>336</v>
      </c>
      <c r="N14" s="71">
        <v>347</v>
      </c>
      <c r="O14" s="71">
        <v>336</v>
      </c>
      <c r="P14" s="71">
        <v>342</v>
      </c>
      <c r="Q14" s="71">
        <v>347</v>
      </c>
      <c r="R14" s="71">
        <v>340</v>
      </c>
      <c r="S14" s="71">
        <v>348</v>
      </c>
      <c r="T14" s="71">
        <v>357</v>
      </c>
      <c r="U14" s="71">
        <v>340</v>
      </c>
      <c r="V14" s="71">
        <v>348</v>
      </c>
      <c r="W14" s="71">
        <v>357</v>
      </c>
      <c r="X14" s="71">
        <v>348</v>
      </c>
      <c r="Y14" s="71">
        <v>357</v>
      </c>
      <c r="Z14" s="71">
        <v>366</v>
      </c>
      <c r="AA14" s="71">
        <v>340</v>
      </c>
      <c r="AB14" s="71">
        <v>348</v>
      </c>
      <c r="AC14" s="71">
        <v>357</v>
      </c>
    </row>
    <row r="15" spans="1:36" ht="18.75" x14ac:dyDescent="0.3">
      <c r="A15" s="1"/>
      <c r="B15" s="113" t="s">
        <v>300</v>
      </c>
      <c r="C15" s="113"/>
      <c r="D15" s="113"/>
      <c r="E15" s="1"/>
      <c r="F15" s="232"/>
      <c r="G15" s="233"/>
      <c r="H15" s="245"/>
      <c r="I15" s="35">
        <v>10</v>
      </c>
      <c r="J15" s="32" t="s">
        <v>105</v>
      </c>
      <c r="K15" s="33" t="s">
        <v>98</v>
      </c>
      <c r="L15" s="13">
        <v>0.45</v>
      </c>
      <c r="M15" s="71">
        <v>302</v>
      </c>
      <c r="N15" s="71">
        <v>312</v>
      </c>
      <c r="O15" s="71">
        <v>302</v>
      </c>
      <c r="P15" s="71">
        <v>308</v>
      </c>
      <c r="Q15" s="71">
        <v>312</v>
      </c>
      <c r="R15" s="71">
        <v>305</v>
      </c>
      <c r="S15" s="71">
        <v>313</v>
      </c>
      <c r="T15" s="71">
        <v>323</v>
      </c>
      <c r="U15" s="71">
        <v>305</v>
      </c>
      <c r="V15" s="71">
        <v>313</v>
      </c>
      <c r="W15" s="71">
        <v>323</v>
      </c>
      <c r="X15" s="71">
        <v>313</v>
      </c>
      <c r="Y15" s="71">
        <v>323</v>
      </c>
      <c r="Z15" s="71">
        <v>332</v>
      </c>
      <c r="AA15" s="71">
        <v>305</v>
      </c>
      <c r="AB15" s="71">
        <v>313</v>
      </c>
      <c r="AC15" s="71">
        <v>323</v>
      </c>
    </row>
    <row r="16" spans="1:36" ht="18.75" x14ac:dyDescent="0.3">
      <c r="A16" s="1"/>
      <c r="B16" s="110"/>
      <c r="C16" s="111"/>
      <c r="D16" s="112"/>
      <c r="E16" s="1"/>
      <c r="F16" s="234"/>
      <c r="G16" s="235"/>
      <c r="H16" s="237"/>
      <c r="I16" s="35">
        <v>10</v>
      </c>
      <c r="J16" s="32" t="s">
        <v>105</v>
      </c>
      <c r="K16" s="33" t="s">
        <v>103</v>
      </c>
      <c r="L16" s="13">
        <v>0.45</v>
      </c>
      <c r="M16" s="71">
        <v>296</v>
      </c>
      <c r="N16" s="71">
        <v>306</v>
      </c>
      <c r="O16" s="71">
        <v>296</v>
      </c>
      <c r="P16" s="71">
        <v>302</v>
      </c>
      <c r="Q16" s="71">
        <v>306</v>
      </c>
      <c r="R16" s="71">
        <v>300</v>
      </c>
      <c r="S16" s="71">
        <v>308</v>
      </c>
      <c r="T16" s="71">
        <v>317</v>
      </c>
      <c r="U16" s="71">
        <v>300</v>
      </c>
      <c r="V16" s="71">
        <v>308</v>
      </c>
      <c r="W16" s="71">
        <v>317</v>
      </c>
      <c r="X16" s="71">
        <v>308</v>
      </c>
      <c r="Y16" s="71">
        <v>317</v>
      </c>
      <c r="Z16" s="71">
        <v>326</v>
      </c>
      <c r="AA16" s="71">
        <v>300</v>
      </c>
      <c r="AB16" s="71">
        <v>208</v>
      </c>
      <c r="AC16" s="71">
        <v>317</v>
      </c>
    </row>
    <row r="17" spans="1:29" ht="18.75" customHeight="1" x14ac:dyDescent="0.3">
      <c r="A17" s="1"/>
      <c r="B17" s="113" t="s">
        <v>430</v>
      </c>
      <c r="C17" s="113" t="s">
        <v>26</v>
      </c>
      <c r="D17" s="113" t="s">
        <v>26</v>
      </c>
      <c r="E17" s="1"/>
      <c r="F17" s="230" t="s">
        <v>110</v>
      </c>
      <c r="G17" s="231"/>
      <c r="H17" s="236" t="s">
        <v>882</v>
      </c>
      <c r="I17" s="35">
        <v>0</v>
      </c>
      <c r="J17" s="32" t="s">
        <v>109</v>
      </c>
      <c r="K17" s="33" t="s">
        <v>98</v>
      </c>
      <c r="L17" s="13">
        <v>0.45</v>
      </c>
      <c r="M17" s="71">
        <v>273</v>
      </c>
      <c r="N17" s="71">
        <v>283</v>
      </c>
      <c r="O17" s="71">
        <v>273</v>
      </c>
      <c r="P17" s="71">
        <v>279</v>
      </c>
      <c r="Q17" s="71">
        <v>283</v>
      </c>
      <c r="R17" s="71">
        <v>276</v>
      </c>
      <c r="S17" s="71">
        <v>285</v>
      </c>
      <c r="T17" s="71">
        <v>294</v>
      </c>
      <c r="U17" s="71">
        <v>276</v>
      </c>
      <c r="V17" s="71">
        <v>285</v>
      </c>
      <c r="W17" s="71">
        <v>294</v>
      </c>
      <c r="X17" s="71">
        <v>285</v>
      </c>
      <c r="Y17" s="71">
        <v>294</v>
      </c>
      <c r="Z17" s="71">
        <v>303</v>
      </c>
      <c r="AA17" s="71">
        <v>276</v>
      </c>
      <c r="AB17" s="71">
        <v>285</v>
      </c>
      <c r="AC17" s="71">
        <v>294</v>
      </c>
    </row>
    <row r="18" spans="1:29" ht="22.5" x14ac:dyDescent="0.3">
      <c r="A18" s="1"/>
      <c r="B18" s="110"/>
      <c r="C18" s="111"/>
      <c r="D18" s="112"/>
      <c r="E18" s="1"/>
      <c r="F18" s="232"/>
      <c r="G18" s="233"/>
      <c r="H18" s="237"/>
      <c r="I18" s="35">
        <v>0</v>
      </c>
      <c r="J18" s="32" t="s">
        <v>109</v>
      </c>
      <c r="K18" s="33" t="s">
        <v>894</v>
      </c>
      <c r="L18" s="13">
        <v>0.45</v>
      </c>
      <c r="M18" s="71">
        <v>239</v>
      </c>
      <c r="N18" s="71">
        <v>249</v>
      </c>
      <c r="O18" s="71">
        <v>239</v>
      </c>
      <c r="P18" s="71">
        <v>244</v>
      </c>
      <c r="Q18" s="71">
        <v>249</v>
      </c>
      <c r="R18" s="71">
        <v>242</v>
      </c>
      <c r="S18" s="71">
        <v>250</v>
      </c>
      <c r="T18" s="71">
        <v>259</v>
      </c>
      <c r="U18" s="71" t="s">
        <v>52</v>
      </c>
      <c r="V18" s="71" t="s">
        <v>52</v>
      </c>
      <c r="W18" s="71" t="s">
        <v>52</v>
      </c>
      <c r="X18" s="71">
        <v>250</v>
      </c>
      <c r="Y18" s="71">
        <v>259</v>
      </c>
      <c r="Z18" s="71">
        <v>268</v>
      </c>
      <c r="AA18" s="71">
        <v>242</v>
      </c>
      <c r="AB18" s="71">
        <v>250</v>
      </c>
      <c r="AC18" s="71">
        <v>259</v>
      </c>
    </row>
    <row r="19" spans="1:29" ht="22.5" x14ac:dyDescent="0.3">
      <c r="A19" s="1"/>
      <c r="B19" s="113" t="s">
        <v>412</v>
      </c>
      <c r="C19" s="113"/>
      <c r="D19" s="113"/>
      <c r="E19" s="1"/>
      <c r="F19" s="234"/>
      <c r="G19" s="235"/>
      <c r="H19" s="31" t="s">
        <v>883</v>
      </c>
      <c r="I19" s="35">
        <v>0</v>
      </c>
      <c r="J19" s="32" t="s">
        <v>109</v>
      </c>
      <c r="K19" s="33" t="s">
        <v>894</v>
      </c>
      <c r="L19" s="13">
        <v>0.4</v>
      </c>
      <c r="M19" s="71">
        <v>227</v>
      </c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</row>
    <row r="20" spans="1:29" ht="18.75" x14ac:dyDescent="0.3">
      <c r="A20" s="1"/>
      <c r="B20" s="109" t="s">
        <v>301</v>
      </c>
      <c r="C20" s="109"/>
      <c r="D20" s="109"/>
      <c r="E20" s="1"/>
    </row>
    <row r="21" spans="1:29" ht="18.75" x14ac:dyDescent="0.3">
      <c r="A21" s="1"/>
      <c r="B21" s="109" t="s">
        <v>410</v>
      </c>
      <c r="C21" s="109"/>
      <c r="D21" s="109"/>
      <c r="E21" s="1"/>
    </row>
    <row r="22" spans="1:29" ht="18.75" x14ac:dyDescent="0.3">
      <c r="A22" s="1"/>
      <c r="B22" s="109" t="s">
        <v>28</v>
      </c>
      <c r="C22" s="109"/>
      <c r="D22" s="109"/>
      <c r="E22" s="1"/>
    </row>
    <row r="23" spans="1:29" ht="18.75" x14ac:dyDescent="0.3">
      <c r="A23" s="1"/>
      <c r="B23" s="109" t="s">
        <v>411</v>
      </c>
      <c r="C23" s="109"/>
      <c r="D23" s="109"/>
      <c r="E23" s="1"/>
    </row>
    <row r="24" spans="1:29" ht="18.75" x14ac:dyDescent="0.3">
      <c r="A24" s="1"/>
      <c r="B24" s="109" t="s">
        <v>413</v>
      </c>
      <c r="C24" s="109"/>
      <c r="D24" s="109"/>
      <c r="E24" s="1"/>
    </row>
    <row r="25" spans="1:29" ht="18.75" x14ac:dyDescent="0.3">
      <c r="A25" s="1"/>
      <c r="B25" s="110"/>
      <c r="C25" s="111"/>
      <c r="D25" s="112"/>
      <c r="E25" s="1"/>
    </row>
    <row r="26" spans="1:29" ht="18.75" x14ac:dyDescent="0.3">
      <c r="A26" s="1"/>
      <c r="B26" s="113" t="s">
        <v>429</v>
      </c>
      <c r="C26" s="113"/>
      <c r="D26" s="113"/>
      <c r="E26" s="1"/>
    </row>
    <row r="27" spans="1:29" ht="18.75" x14ac:dyDescent="0.3">
      <c r="A27" s="1"/>
      <c r="B27" s="110"/>
      <c r="C27" s="111"/>
      <c r="D27" s="112"/>
      <c r="E27" s="1"/>
    </row>
    <row r="28" spans="1:29" ht="18.75" x14ac:dyDescent="0.3">
      <c r="A28" s="1"/>
      <c r="B28" s="113" t="s">
        <v>18</v>
      </c>
      <c r="C28" s="113"/>
      <c r="D28" s="113"/>
      <c r="E28" s="1"/>
    </row>
    <row r="29" spans="1:29" ht="18.75" x14ac:dyDescent="0.3">
      <c r="A29" s="1"/>
      <c r="B29" s="109" t="s">
        <v>885</v>
      </c>
      <c r="C29" s="109"/>
      <c r="D29" s="109"/>
      <c r="E29" s="1"/>
    </row>
    <row r="30" spans="1:29" ht="18.75" x14ac:dyDescent="0.3">
      <c r="A30" s="1"/>
      <c r="B30" s="113" t="s">
        <v>889</v>
      </c>
      <c r="C30" s="113"/>
      <c r="D30" s="113"/>
      <c r="E30" s="1"/>
    </row>
    <row r="31" spans="1:29" ht="18.75" x14ac:dyDescent="0.3">
      <c r="A31" s="1"/>
      <c r="B31" s="109" t="s">
        <v>893</v>
      </c>
      <c r="C31" s="109"/>
      <c r="D31" s="109"/>
      <c r="E31" s="1"/>
    </row>
    <row r="32" spans="1:29" ht="18.75" x14ac:dyDescent="0.3">
      <c r="A32" s="1"/>
      <c r="B32" s="109" t="s">
        <v>1631</v>
      </c>
      <c r="C32" s="109"/>
      <c r="D32" s="109"/>
      <c r="E32" s="1"/>
    </row>
    <row r="33" spans="1:5" ht="18.75" x14ac:dyDescent="0.3">
      <c r="A33" s="1"/>
      <c r="B33" s="109" t="s">
        <v>1144</v>
      </c>
      <c r="C33" s="109"/>
      <c r="D33" s="109"/>
      <c r="E33" s="1"/>
    </row>
    <row r="34" spans="1:5" ht="18.75" x14ac:dyDescent="0.3">
      <c r="A34" s="1"/>
      <c r="B34" s="109" t="s">
        <v>19</v>
      </c>
      <c r="C34" s="109"/>
      <c r="D34" s="109"/>
      <c r="E34" s="1"/>
    </row>
    <row r="35" spans="1:5" ht="18.75" x14ac:dyDescent="0.3">
      <c r="A35" s="1"/>
      <c r="B35" s="109" t="s">
        <v>904</v>
      </c>
      <c r="C35" s="109"/>
      <c r="D35" s="109"/>
      <c r="E35" s="1"/>
    </row>
    <row r="36" spans="1:5" ht="18.75" x14ac:dyDescent="0.3">
      <c r="A36" s="1"/>
      <c r="B36" s="113" t="s">
        <v>1474</v>
      </c>
      <c r="C36" s="113"/>
      <c r="D36" s="113"/>
      <c r="E36" s="1"/>
    </row>
    <row r="37" spans="1:5" ht="18.75" x14ac:dyDescent="0.3">
      <c r="A37" s="1"/>
      <c r="B37" s="109" t="s">
        <v>1475</v>
      </c>
      <c r="C37" s="109"/>
      <c r="D37" s="109"/>
      <c r="E37" s="1"/>
    </row>
    <row r="38" spans="1:5" ht="18.75" x14ac:dyDescent="0.3">
      <c r="A38" s="1"/>
      <c r="B38" s="113" t="s">
        <v>785</v>
      </c>
      <c r="C38" s="113"/>
      <c r="D38" s="113"/>
      <c r="E38" s="1"/>
    </row>
    <row r="39" spans="1:5" ht="18.75" x14ac:dyDescent="0.3">
      <c r="A39" s="1"/>
      <c r="B39" s="110"/>
      <c r="C39" s="111"/>
      <c r="D39" s="112"/>
      <c r="E39" s="1"/>
    </row>
    <row r="40" spans="1:5" ht="18.75" x14ac:dyDescent="0.3">
      <c r="A40" s="1"/>
      <c r="B40" s="113" t="s">
        <v>1143</v>
      </c>
      <c r="C40" s="113"/>
      <c r="D40" s="113"/>
      <c r="E40" s="1"/>
    </row>
    <row r="41" spans="1:5" ht="18.75" x14ac:dyDescent="0.3">
      <c r="A41" s="1"/>
      <c r="B41" s="109" t="s">
        <v>905</v>
      </c>
      <c r="C41" s="109"/>
      <c r="D41" s="109"/>
      <c r="E41" s="1"/>
    </row>
    <row r="42" spans="1:5" ht="18.75" x14ac:dyDescent="0.3">
      <c r="A42" s="1"/>
      <c r="B42" s="109" t="s">
        <v>906</v>
      </c>
      <c r="C42" s="109"/>
      <c r="D42" s="109"/>
      <c r="E42" s="1"/>
    </row>
    <row r="43" spans="1:5" ht="18.75" x14ac:dyDescent="0.3">
      <c r="A43" s="1"/>
      <c r="B43" s="109" t="s">
        <v>927</v>
      </c>
      <c r="C43" s="109"/>
      <c r="D43" s="109"/>
      <c r="E43" s="1"/>
    </row>
    <row r="44" spans="1:5" ht="18.75" x14ac:dyDescent="0.3">
      <c r="A44" s="1"/>
      <c r="B44" s="110"/>
      <c r="C44" s="111"/>
      <c r="D44" s="112"/>
      <c r="E44" s="1"/>
    </row>
    <row r="45" spans="1:5" ht="18.75" x14ac:dyDescent="0.3">
      <c r="A45" s="1"/>
      <c r="B45" s="113" t="s">
        <v>29</v>
      </c>
      <c r="C45" s="113"/>
      <c r="D45" s="113"/>
      <c r="E45" s="1"/>
    </row>
    <row r="46" spans="1:5" ht="18.75" x14ac:dyDescent="0.3">
      <c r="A46" s="1"/>
      <c r="B46" s="109" t="s">
        <v>535</v>
      </c>
      <c r="C46" s="109" t="s">
        <v>20</v>
      </c>
      <c r="D46" s="109" t="s">
        <v>20</v>
      </c>
      <c r="E46" s="1"/>
    </row>
    <row r="47" spans="1:5" ht="18.75" x14ac:dyDescent="0.3">
      <c r="A47" s="1"/>
      <c r="B47" s="109" t="s">
        <v>766</v>
      </c>
      <c r="C47" s="109" t="s">
        <v>21</v>
      </c>
      <c r="D47" s="109" t="s">
        <v>21</v>
      </c>
      <c r="E47" s="1"/>
    </row>
    <row r="48" spans="1:5" ht="18.75" x14ac:dyDescent="0.3">
      <c r="A48" s="1"/>
      <c r="B48" s="109" t="s">
        <v>22</v>
      </c>
      <c r="C48" s="109" t="s">
        <v>22</v>
      </c>
      <c r="D48" s="109" t="s">
        <v>22</v>
      </c>
      <c r="E48" s="1"/>
    </row>
    <row r="49" spans="1:5" ht="18.75" x14ac:dyDescent="0.3">
      <c r="A49" s="1"/>
      <c r="B49" s="109" t="s">
        <v>1159</v>
      </c>
      <c r="C49" s="109" t="s">
        <v>23</v>
      </c>
      <c r="D49" s="109" t="s">
        <v>23</v>
      </c>
      <c r="E49" s="1"/>
    </row>
    <row r="50" spans="1:5" ht="18.75" x14ac:dyDescent="0.3">
      <c r="A50" s="1"/>
      <c r="B50" s="109" t="s">
        <v>767</v>
      </c>
      <c r="C50" s="109" t="s">
        <v>24</v>
      </c>
      <c r="D50" s="109" t="s">
        <v>24</v>
      </c>
      <c r="E50" s="1"/>
    </row>
    <row r="51" spans="1:5" ht="18.75" x14ac:dyDescent="0.3">
      <c r="A51" s="1"/>
      <c r="B51" s="109" t="s">
        <v>768</v>
      </c>
      <c r="C51" s="109" t="s">
        <v>25</v>
      </c>
      <c r="D51" s="109" t="s">
        <v>25</v>
      </c>
      <c r="E51" s="1"/>
    </row>
    <row r="52" spans="1:5" ht="18.75" x14ac:dyDescent="0.3">
      <c r="A52" s="1"/>
      <c r="B52" s="110"/>
      <c r="C52" s="111"/>
      <c r="D52" s="112"/>
      <c r="E52" s="1"/>
    </row>
    <row r="53" spans="1:5" ht="18.75" x14ac:dyDescent="0.3">
      <c r="A53" s="1"/>
      <c r="B53" s="113" t="s">
        <v>444</v>
      </c>
      <c r="C53" s="113" t="s">
        <v>27</v>
      </c>
      <c r="D53" s="113" t="s">
        <v>27</v>
      </c>
      <c r="E53" s="1"/>
    </row>
    <row r="54" spans="1:5" ht="18.75" x14ac:dyDescent="0.3">
      <c r="A54" s="1"/>
      <c r="B54" s="109" t="s">
        <v>445</v>
      </c>
      <c r="C54" s="109"/>
      <c r="D54" s="109"/>
      <c r="E54" s="1"/>
    </row>
    <row r="55" spans="1:5" ht="18.75" x14ac:dyDescent="0.3">
      <c r="A55" s="1"/>
      <c r="B55" s="109" t="s">
        <v>446</v>
      </c>
      <c r="C55" s="109"/>
      <c r="D55" s="109"/>
      <c r="E55" s="1"/>
    </row>
    <row r="56" spans="1:5" ht="18.75" x14ac:dyDescent="0.3">
      <c r="A56" s="1"/>
      <c r="B56" s="110"/>
      <c r="C56" s="111"/>
      <c r="D56" s="112"/>
      <c r="E56" s="1"/>
    </row>
    <row r="57" spans="1:5" ht="18.75" x14ac:dyDescent="0.3">
      <c r="A57" s="1"/>
      <c r="B57" s="113" t="s">
        <v>1160</v>
      </c>
      <c r="C57" s="113" t="s">
        <v>1</v>
      </c>
      <c r="D57" s="113" t="s">
        <v>1</v>
      </c>
      <c r="E57" s="1"/>
    </row>
    <row r="58" spans="1:5" ht="18.75" x14ac:dyDescent="0.3">
      <c r="A58" s="1"/>
      <c r="B58" s="109" t="s">
        <v>1146</v>
      </c>
      <c r="C58" s="109" t="s">
        <v>8</v>
      </c>
      <c r="D58" s="109" t="s">
        <v>8</v>
      </c>
      <c r="E58" s="1"/>
    </row>
    <row r="59" spans="1:5" ht="18.75" x14ac:dyDescent="0.3">
      <c r="A59" s="1"/>
      <c r="B59" s="109" t="s">
        <v>166</v>
      </c>
      <c r="C59" s="109" t="s">
        <v>2</v>
      </c>
      <c r="D59" s="109" t="s">
        <v>2</v>
      </c>
      <c r="E59" s="1"/>
    </row>
    <row r="60" spans="1:5" ht="18.75" x14ac:dyDescent="0.3">
      <c r="A60" s="1"/>
      <c r="B60" s="109" t="s">
        <v>1121</v>
      </c>
      <c r="C60" s="109" t="s">
        <v>3</v>
      </c>
      <c r="D60" s="109" t="s">
        <v>3</v>
      </c>
      <c r="E60" s="1"/>
    </row>
    <row r="61" spans="1:5" ht="18.75" x14ac:dyDescent="0.3">
      <c r="A61" s="1"/>
      <c r="B61" s="109" t="s">
        <v>1145</v>
      </c>
      <c r="C61" s="109" t="s">
        <v>4</v>
      </c>
      <c r="D61" s="109" t="s">
        <v>4</v>
      </c>
      <c r="E61" s="1"/>
    </row>
    <row r="62" spans="1:5" ht="18.75" x14ac:dyDescent="0.3">
      <c r="A62" s="1"/>
      <c r="B62" s="109" t="s">
        <v>5</v>
      </c>
      <c r="C62" s="109" t="s">
        <v>5</v>
      </c>
      <c r="D62" s="109" t="s">
        <v>5</v>
      </c>
      <c r="E62" s="1"/>
    </row>
    <row r="63" spans="1:5" ht="18.75" x14ac:dyDescent="0.3">
      <c r="A63" s="1"/>
      <c r="B63" s="109" t="s">
        <v>1152</v>
      </c>
      <c r="C63" s="109" t="s">
        <v>17</v>
      </c>
      <c r="D63" s="109" t="s">
        <v>17</v>
      </c>
      <c r="E63" s="1"/>
    </row>
    <row r="64" spans="1:5" ht="18.75" x14ac:dyDescent="0.3">
      <c r="A64" s="1"/>
      <c r="B64" s="109" t="s">
        <v>251</v>
      </c>
      <c r="C64" s="109"/>
      <c r="D64" s="109"/>
      <c r="E64" s="1"/>
    </row>
    <row r="65" spans="1:5" ht="18.75" x14ac:dyDescent="0.3">
      <c r="A65" s="1"/>
      <c r="B65" s="109" t="s">
        <v>1141</v>
      </c>
      <c r="C65" s="109" t="s">
        <v>6</v>
      </c>
      <c r="D65" s="109" t="s">
        <v>6</v>
      </c>
      <c r="E65" s="1"/>
    </row>
    <row r="66" spans="1:5" ht="18.75" x14ac:dyDescent="0.3">
      <c r="A66" s="1"/>
      <c r="B66" s="109" t="s">
        <v>7</v>
      </c>
      <c r="C66" s="109" t="s">
        <v>7</v>
      </c>
      <c r="D66" s="109" t="s">
        <v>7</v>
      </c>
      <c r="E66" s="1"/>
    </row>
    <row r="67" spans="1:5" ht="18.75" x14ac:dyDescent="0.3">
      <c r="A67" s="1"/>
      <c r="B67" s="109" t="s">
        <v>1161</v>
      </c>
      <c r="C67" s="109" t="s">
        <v>9</v>
      </c>
      <c r="D67" s="109" t="s">
        <v>9</v>
      </c>
      <c r="E67" s="1"/>
    </row>
    <row r="68" spans="1:5" ht="18.75" x14ac:dyDescent="0.3">
      <c r="A68" s="1"/>
      <c r="B68" s="109" t="s">
        <v>1147</v>
      </c>
      <c r="C68" s="109" t="s">
        <v>10</v>
      </c>
      <c r="D68" s="109" t="s">
        <v>10</v>
      </c>
      <c r="E68" s="1"/>
    </row>
    <row r="69" spans="1:5" ht="18.75" x14ac:dyDescent="0.3">
      <c r="A69" s="1"/>
      <c r="B69" s="109" t="s">
        <v>1148</v>
      </c>
      <c r="C69" s="109" t="s">
        <v>11</v>
      </c>
      <c r="D69" s="109" t="s">
        <v>11</v>
      </c>
      <c r="E69" s="1"/>
    </row>
    <row r="70" spans="1:5" ht="18.75" x14ac:dyDescent="0.3">
      <c r="A70" s="1"/>
      <c r="B70" s="109" t="s">
        <v>12</v>
      </c>
      <c r="C70" s="109" t="s">
        <v>12</v>
      </c>
      <c r="D70" s="109" t="s">
        <v>12</v>
      </c>
      <c r="E70" s="1"/>
    </row>
    <row r="71" spans="1:5" ht="18.75" x14ac:dyDescent="0.3">
      <c r="A71" s="1"/>
      <c r="B71" s="109" t="s">
        <v>13</v>
      </c>
      <c r="C71" s="109" t="s">
        <v>13</v>
      </c>
      <c r="D71" s="109" t="s">
        <v>13</v>
      </c>
      <c r="E71" s="1"/>
    </row>
    <row r="72" spans="1:5" ht="18.75" x14ac:dyDescent="0.3">
      <c r="A72" s="1"/>
      <c r="B72" s="109" t="s">
        <v>1149</v>
      </c>
      <c r="C72" s="109" t="s">
        <v>14</v>
      </c>
      <c r="D72" s="109" t="s">
        <v>14</v>
      </c>
      <c r="E72" s="1"/>
    </row>
    <row r="73" spans="1:5" ht="18.75" x14ac:dyDescent="0.3">
      <c r="A73" s="1"/>
      <c r="B73" s="109" t="s">
        <v>15</v>
      </c>
      <c r="C73" s="109" t="s">
        <v>15</v>
      </c>
      <c r="D73" s="109" t="s">
        <v>15</v>
      </c>
      <c r="E73" s="1"/>
    </row>
    <row r="74" spans="1:5" ht="18.75" x14ac:dyDescent="0.3">
      <c r="A74" s="1"/>
      <c r="B74" s="109" t="s">
        <v>167</v>
      </c>
      <c r="C74" s="109"/>
      <c r="D74" s="109"/>
      <c r="E74" s="1"/>
    </row>
    <row r="75" spans="1:5" ht="18.75" x14ac:dyDescent="0.3">
      <c r="A75" s="1"/>
      <c r="B75" s="109" t="s">
        <v>168</v>
      </c>
      <c r="C75" s="109"/>
      <c r="D75" s="109"/>
      <c r="E75" s="1"/>
    </row>
    <row r="76" spans="1:5" ht="18.75" x14ac:dyDescent="0.3">
      <c r="A76" s="1"/>
      <c r="B76" s="109" t="s">
        <v>1151</v>
      </c>
      <c r="C76" s="109" t="s">
        <v>16</v>
      </c>
      <c r="D76" s="109" t="s">
        <v>16</v>
      </c>
      <c r="E76" s="1"/>
    </row>
    <row r="77" spans="1:5" ht="18.75" x14ac:dyDescent="0.3">
      <c r="A77" s="1"/>
      <c r="B77" s="115"/>
      <c r="C77" s="115"/>
      <c r="D77" s="115"/>
      <c r="E77" s="1"/>
    </row>
    <row r="78" spans="1:5" ht="18.75" x14ac:dyDescent="0.3">
      <c r="A78" s="1"/>
      <c r="B78" s="113" t="s">
        <v>1162</v>
      </c>
      <c r="C78" s="113"/>
      <c r="D78" s="113"/>
      <c r="E78" s="1"/>
    </row>
    <row r="79" spans="1:5" ht="15.75" x14ac:dyDescent="0.25">
      <c r="B79" s="109" t="s">
        <v>48</v>
      </c>
      <c r="C79" s="109"/>
      <c r="D79" s="109"/>
    </row>
    <row r="80" spans="1:5" ht="15.75" x14ac:dyDescent="0.25">
      <c r="B80" s="109" t="s">
        <v>784</v>
      </c>
      <c r="C80" s="109"/>
      <c r="D80" s="109"/>
    </row>
    <row r="81" spans="2:4" ht="15.75" x14ac:dyDescent="0.25">
      <c r="B81" s="109" t="s">
        <v>49</v>
      </c>
      <c r="C81" s="109"/>
      <c r="D81" s="109"/>
    </row>
  </sheetData>
  <mergeCells count="119">
    <mergeCell ref="B81:D81"/>
    <mergeCell ref="B80:D80"/>
    <mergeCell ref="B76:D76"/>
    <mergeCell ref="B77:D77"/>
    <mergeCell ref="B78:D78"/>
    <mergeCell ref="B79:D79"/>
    <mergeCell ref="A10:E10"/>
    <mergeCell ref="B11:D11"/>
    <mergeCell ref="A12:E12"/>
    <mergeCell ref="B13:D13"/>
    <mergeCell ref="B14:D14"/>
    <mergeCell ref="B15:D15"/>
    <mergeCell ref="B25:D25"/>
    <mergeCell ref="B26:D26"/>
    <mergeCell ref="B27:D27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A1:E4"/>
    <mergeCell ref="A5:E5"/>
    <mergeCell ref="A6:E6"/>
    <mergeCell ref="B7:D7"/>
    <mergeCell ref="B8:D8"/>
    <mergeCell ref="B9:D9"/>
    <mergeCell ref="B22:D22"/>
    <mergeCell ref="B23:D23"/>
    <mergeCell ref="B24:D24"/>
    <mergeCell ref="B16:D16"/>
    <mergeCell ref="B17:D17"/>
    <mergeCell ref="B18:D18"/>
    <mergeCell ref="B19:D19"/>
    <mergeCell ref="B20:D20"/>
    <mergeCell ref="B21:D21"/>
    <mergeCell ref="B33:D33"/>
    <mergeCell ref="B46:D46"/>
    <mergeCell ref="B47:D47"/>
    <mergeCell ref="B48:D48"/>
    <mergeCell ref="B49:D49"/>
    <mergeCell ref="B50:D50"/>
    <mergeCell ref="B51:D51"/>
    <mergeCell ref="B40:D40"/>
    <mergeCell ref="B41:D41"/>
    <mergeCell ref="B42:D42"/>
    <mergeCell ref="B43:D43"/>
    <mergeCell ref="B44:D44"/>
    <mergeCell ref="B45:D45"/>
    <mergeCell ref="B58:D58"/>
    <mergeCell ref="B59:D59"/>
    <mergeCell ref="B60:D60"/>
    <mergeCell ref="B61:D61"/>
    <mergeCell ref="B62:D62"/>
    <mergeCell ref="B63:D63"/>
    <mergeCell ref="B52:D52"/>
    <mergeCell ref="B53:D53"/>
    <mergeCell ref="B54:D54"/>
    <mergeCell ref="B55:D55"/>
    <mergeCell ref="B56:D56"/>
    <mergeCell ref="B57:D57"/>
    <mergeCell ref="B70:D70"/>
    <mergeCell ref="B71:D71"/>
    <mergeCell ref="B72:D72"/>
    <mergeCell ref="B73:D73"/>
    <mergeCell ref="B74:D74"/>
    <mergeCell ref="B75:D75"/>
    <mergeCell ref="B64:D64"/>
    <mergeCell ref="B65:D65"/>
    <mergeCell ref="B66:D66"/>
    <mergeCell ref="B67:D67"/>
    <mergeCell ref="B68:D68"/>
    <mergeCell ref="B69:D69"/>
    <mergeCell ref="F1:AC1"/>
    <mergeCell ref="AE1:AJ1"/>
    <mergeCell ref="AE2:AJ2"/>
    <mergeCell ref="T4:T5"/>
    <mergeCell ref="U4:U5"/>
    <mergeCell ref="AE4:AJ4"/>
    <mergeCell ref="AE5:AJ5"/>
    <mergeCell ref="AC4:AC5"/>
    <mergeCell ref="N4:N5"/>
    <mergeCell ref="O4:O5"/>
    <mergeCell ref="P4:P5"/>
    <mergeCell ref="Q4:Q5"/>
    <mergeCell ref="R4:R5"/>
    <mergeCell ref="S4:S5"/>
    <mergeCell ref="F2:L3"/>
    <mergeCell ref="M2:AC3"/>
    <mergeCell ref="F4:G5"/>
    <mergeCell ref="H4:H5"/>
    <mergeCell ref="V4:V5"/>
    <mergeCell ref="W4:W5"/>
    <mergeCell ref="X4:X5"/>
    <mergeCell ref="Y4:Y5"/>
    <mergeCell ref="Z4:Z5"/>
    <mergeCell ref="F17:G19"/>
    <mergeCell ref="H17:H18"/>
    <mergeCell ref="I4:I5"/>
    <mergeCell ref="F6:L6"/>
    <mergeCell ref="F7:L7"/>
    <mergeCell ref="J4:J5"/>
    <mergeCell ref="K4:K5"/>
    <mergeCell ref="L4:L5"/>
    <mergeCell ref="AE3:AJ3"/>
    <mergeCell ref="AA4:AA5"/>
    <mergeCell ref="AB4:AB5"/>
    <mergeCell ref="F8:G9"/>
    <mergeCell ref="H8:H9"/>
    <mergeCell ref="F10:G12"/>
    <mergeCell ref="H11:H12"/>
    <mergeCell ref="M4:M5"/>
    <mergeCell ref="F13:G16"/>
    <mergeCell ref="H13:H16"/>
  </mergeCells>
  <hyperlinks>
    <hyperlink ref="B7:D7" location="арматура!R1C1" display="Арматура" xr:uid="{00000000-0004-0000-0F00-000000000000}"/>
    <hyperlink ref="B8:D8" location="'Дріт в''язальний'!A1" display="Дріт в'язальний" xr:uid="{00000000-0004-0000-0F00-000001000000}"/>
    <hyperlink ref="B9:D9" location="'Дріт ВР'!A1" display="Дріт ВР" xr:uid="{00000000-0004-0000-0F00-000002000000}"/>
    <hyperlink ref="B11:D11" location="Двотавр!A1" display="Двотавр  " xr:uid="{00000000-0004-0000-0F00-000003000000}"/>
    <hyperlink ref="B13:D13" location="Квадрат!A1" display="Квадрат сталевий" xr:uid="{00000000-0004-0000-0F00-000004000000}"/>
    <hyperlink ref="B15:D15" location="Круг!A1" display="Круг сталевий" xr:uid="{00000000-0004-0000-0F00-000005000000}"/>
    <hyperlink ref="B19:D19" location="лист!R1C1" display="Листы:" xr:uid="{00000000-0004-0000-0F00-000006000000}"/>
    <hyperlink ref="B20:D20" location="Лист!A1" display="Лист сталевий" xr:uid="{00000000-0004-0000-0F00-000007000000}"/>
    <hyperlink ref="B21:D21" location="'Лист рифлений'!A1" display="Лист рифлений" xr:uid="{00000000-0004-0000-0F00-000008000000}"/>
    <hyperlink ref="B22:D22" location="'Лист ПВЛ'!A1" display="Лист ПВЛ" xr:uid="{00000000-0004-0000-0F00-000009000000}"/>
    <hyperlink ref="B23:D23" location="'Лист оцинкований'!A1" display="Лист оцинкований" xr:uid="{00000000-0004-0000-0F00-00000A000000}"/>
    <hyperlink ref="B24:D24" location="'Лист нержавіючий'!A1" display="Лист нержавіючий" xr:uid="{00000000-0004-0000-0F00-00000B000000}"/>
    <hyperlink ref="B28:D28" location="Профнасил!A1" display="Профнастил" xr:uid="{00000000-0004-0000-0F00-00000C000000}"/>
    <hyperlink ref="B29:D29" location="'Преміум профнастил'!A1" display="Преміум профнастил" xr:uid="{00000000-0004-0000-0F00-00000D000000}"/>
    <hyperlink ref="B30:D30" location="' Металочерепиця'!A1" display="Металочерепиця" xr:uid="{00000000-0004-0000-0F00-00000E000000}"/>
    <hyperlink ref="B31:D31" location="'Преміум металочерепиця'!A1" display="Преміум металочерепиця" xr:uid="{00000000-0004-0000-0F00-00000F000000}"/>
    <hyperlink ref="B32:D32" location="метизы!R1C1" display="Метизы" xr:uid="{00000000-0004-0000-0F00-000010000000}"/>
    <hyperlink ref="B33:D33" location="'Водосточна система'!A1" display="Водостічна система" xr:uid="{00000000-0004-0000-0F00-000011000000}"/>
    <hyperlink ref="B34:D34" location="планки!R1C1" display="Планки" xr:uid="{00000000-0004-0000-0F00-000012000000}"/>
    <hyperlink ref="B35:D35" location="'Утеплювач, ізоляція'!A1" display="Утеплювач, ізоляція" xr:uid="{00000000-0004-0000-0F00-000013000000}"/>
    <hyperlink ref="B38:D38" location="'Фальцева покрівля'!A1" display="Фальцева покрівля" xr:uid="{00000000-0004-0000-0F00-000014000000}"/>
    <hyperlink ref="B40:D40" location="'сетка сварная в картах'!R1C1" display="Сетка:" xr:uid="{00000000-0004-0000-0F00-000015000000}"/>
    <hyperlink ref="B41:D41" location="'Сітка зварна в картах'!A1" display="Сітка зварна в картах" xr:uid="{00000000-0004-0000-0F00-000016000000}"/>
    <hyperlink ref="B42:D42" location="'Сітка зварна в рулоні'!A1" display="Сітка зварна в рулоне" xr:uid="{00000000-0004-0000-0F00-000017000000}"/>
    <hyperlink ref="B43:D43" location="'Сітка рабиця'!A1" display="Сітка рабиця" xr:uid="{00000000-0004-0000-0F00-000018000000}"/>
    <hyperlink ref="B45:D45" location="'труба профильная'!R1C1" display="Труба:" xr:uid="{00000000-0004-0000-0F00-000019000000}"/>
    <hyperlink ref="B46:D46" location="'Труба профільна'!A1" display="Труба профільна" xr:uid="{00000000-0004-0000-0F00-00001A000000}"/>
    <hyperlink ref="B47:D47" location="'Труба ел.зв.'!A1" display="Труба електрозварна" xr:uid="{00000000-0004-0000-0F00-00001B000000}"/>
    <hyperlink ref="B48:D48" location="'труба вгп'!R1C1" display="Трубв ВГП ДУ" xr:uid="{00000000-0004-0000-0F00-00001C000000}"/>
    <hyperlink ref="B50:D50" location="'Труба оцинк.'!A1" display="Труба оцинкована" xr:uid="{00000000-0004-0000-0F00-00001D000000}"/>
    <hyperlink ref="B51:D51" location="'Труба нержавіюча'!A1" display="Труба нержавіюча" xr:uid="{00000000-0004-0000-0F00-00001E000000}"/>
    <hyperlink ref="B57:D57" location="шпилька.гайка.шайба!R1C1" display="Комплектующие" xr:uid="{00000000-0004-0000-0F00-00001F000000}"/>
    <hyperlink ref="B60:D60" location="Цвяхи!A1" display="Цвяхи" xr:uid="{00000000-0004-0000-0F00-000020000000}"/>
    <hyperlink ref="B61:D61" location="'Гіпсокартон та профіль'!A1" display=" Гіпсокартон та профіль" xr:uid="{00000000-0004-0000-0F00-000021000000}"/>
    <hyperlink ref="B62:D62" location="диск!R1C1" display="Диск" xr:uid="{00000000-0004-0000-0F00-000022000000}"/>
    <hyperlink ref="B65:D65" location="Лакофарбові!A1" display="Лакофарбові" xr:uid="{00000000-0004-0000-0F00-000023000000}"/>
    <hyperlink ref="B66:D66" location="лопата!R1C1" display="Лопата" xr:uid="{00000000-0004-0000-0F00-000024000000}"/>
    <hyperlink ref="B67:D67" location="Згони!A1" display="Згони" xr:uid="{00000000-0004-0000-0F00-000025000000}"/>
    <hyperlink ref="B68:D68" location="Трійники!A1" display=" Трійники" xr:uid="{00000000-0004-0000-0F00-000026000000}"/>
    <hyperlink ref="B69:D69" location="Різьба!A1" display="Різьба" xr:uid="{00000000-0004-0000-0F00-000027000000}"/>
    <hyperlink ref="B70:D70" location="муфта!R1C1" display="Муфта" xr:uid="{00000000-0004-0000-0F00-000028000000}"/>
    <hyperlink ref="B71:D71" location="контргайка!R1C1" display="Контргайка" xr:uid="{00000000-0004-0000-0F00-000029000000}"/>
    <hyperlink ref="B72:D72" location="Фланець!A1" display="Фланець" xr:uid="{00000000-0004-0000-0F00-00002A000000}"/>
    <hyperlink ref="B73:D73" location="цемент!R1C1" display="Цемент" xr:uid="{00000000-0004-0000-0F00-00002B000000}"/>
    <hyperlink ref="B76:D76" location="'Щітка по металу'!A1" display="Щітка по металу" xr:uid="{00000000-0004-0000-0F00-00002C000000}"/>
    <hyperlink ref="B78:D78" location="доставка!R1C1" display="Услуги" xr:uid="{00000000-0004-0000-0F00-00002D000000}"/>
    <hyperlink ref="B79:D79" location="доставка!R1C1" display="Доставка" xr:uid="{00000000-0004-0000-0F00-00002E000000}"/>
    <hyperlink ref="B80:D80" location="Гільйотина!A1" display="Гільйотина" xr:uid="{00000000-0004-0000-0F00-00002F000000}"/>
    <hyperlink ref="B81:D81" location="плазма!R1C1" display="Плазма" xr:uid="{00000000-0004-0000-0F00-000030000000}"/>
    <hyperlink ref="B53:D53" location="швеллер!R1C1" display="Швеллер" xr:uid="{00000000-0004-0000-0F00-000031000000}"/>
    <hyperlink ref="B54:D54" location="'Швелер катаный'!A1" display="Швелер катаний" xr:uid="{00000000-0004-0000-0F00-000032000000}"/>
    <hyperlink ref="B55:D55" location="'Швелер гнутий'!A1" display="Швелер гнутий" xr:uid="{00000000-0004-0000-0F00-000033000000}"/>
    <hyperlink ref="B49:D49" location="'Труба безшов.'!A1" display="Турба безшовна" xr:uid="{00000000-0004-0000-0F00-000034000000}"/>
    <hyperlink ref="B59:D59" location="гайка!R1C1" display="Гайка" xr:uid="{00000000-0004-0000-0F00-000035000000}"/>
    <hyperlink ref="B74:D74" location="шайба!R1C1" display="Шайба" xr:uid="{00000000-0004-0000-0F00-000036000000}"/>
    <hyperlink ref="B75:D75" location="шпилька!R1C1" display="Шпилька" xr:uid="{00000000-0004-0000-0F00-000037000000}"/>
    <hyperlink ref="B26:D26" location="Смуга!A1" display="Смуга" xr:uid="{00000000-0004-0000-0F00-000038000000}"/>
    <hyperlink ref="B64:D64" location="заглушка!A1" display="Заглушка" xr:uid="{00000000-0004-0000-0F00-000039000000}"/>
    <hyperlink ref="B58:D58" location="Відводи!A1" display="Відводи" xr:uid="{00000000-0004-0000-0F00-00003A000000}"/>
    <hyperlink ref="B63:D63" location="Електроди!A1" display="Електроди" xr:uid="{00000000-0004-0000-0F00-00003B000000}"/>
    <hyperlink ref="B17:D17" location="Кутник!A1" display="Кутник" xr:uid="{00000000-0004-0000-0F00-00003C000000}"/>
    <hyperlink ref="B36:D36" location="Штакетник!A1" display="Штахетник" xr:uid="{00000000-0004-0000-0F00-00003D000000}"/>
    <hyperlink ref="B37:D37" location="'Штакетник Преміум'!A1" display="Штахетник преміум" xr:uid="{00000000-0004-0000-0F00-00003E000000}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81"/>
  <sheetViews>
    <sheetView workbookViewId="0">
      <pane ySplit="5" topLeftCell="A6" activePane="bottomLeft" state="frozen"/>
      <selection pane="bottomLeft" activeCell="J2" sqref="J2:O2"/>
    </sheetView>
  </sheetViews>
  <sheetFormatPr defaultRowHeight="15" x14ac:dyDescent="0.25"/>
  <cols>
    <col min="1" max="1" width="1.28515625" customWidth="1"/>
    <col min="5" max="5" width="1.28515625" customWidth="1"/>
    <col min="6" max="6" width="64" customWidth="1"/>
    <col min="7" max="7" width="18.42578125" customWidth="1"/>
    <col min="8" max="8" width="18.28515625" customWidth="1"/>
  </cols>
  <sheetData>
    <row r="1" spans="1:15" x14ac:dyDescent="0.25">
      <c r="A1" s="114"/>
      <c r="B1" s="114"/>
      <c r="C1" s="114"/>
      <c r="D1" s="114"/>
      <c r="E1" s="114"/>
      <c r="F1" s="106" t="s">
        <v>289</v>
      </c>
      <c r="G1" s="106"/>
      <c r="H1" s="106"/>
      <c r="I1" s="2" t="s">
        <v>517</v>
      </c>
      <c r="J1" s="101" t="s">
        <v>519</v>
      </c>
      <c r="K1" s="101"/>
      <c r="L1" s="101"/>
      <c r="M1" s="101"/>
      <c r="N1" s="101"/>
      <c r="O1" s="101"/>
    </row>
    <row r="2" spans="1:15" x14ac:dyDescent="0.25">
      <c r="A2" s="114"/>
      <c r="B2" s="114"/>
      <c r="C2" s="114"/>
      <c r="D2" s="114"/>
      <c r="E2" s="114"/>
      <c r="F2" s="106"/>
      <c r="G2" s="106"/>
      <c r="H2" s="106"/>
      <c r="I2" s="2" t="s">
        <v>521</v>
      </c>
      <c r="J2" s="101" t="s">
        <v>1476</v>
      </c>
      <c r="K2" s="101"/>
      <c r="L2" s="101"/>
      <c r="M2" s="101"/>
      <c r="N2" s="101"/>
      <c r="O2" s="101"/>
    </row>
    <row r="3" spans="1:15" x14ac:dyDescent="0.25">
      <c r="A3" s="114"/>
      <c r="B3" s="114"/>
      <c r="C3" s="114"/>
      <c r="D3" s="114"/>
      <c r="E3" s="114"/>
      <c r="F3" s="107" t="s">
        <v>1631</v>
      </c>
      <c r="G3" s="107"/>
      <c r="H3" s="107"/>
      <c r="I3" s="2" t="s">
        <v>44</v>
      </c>
      <c r="J3" s="101" t="s">
        <v>47</v>
      </c>
      <c r="K3" s="101"/>
      <c r="L3" s="101"/>
      <c r="M3" s="101"/>
      <c r="N3" s="101"/>
      <c r="O3" s="101"/>
    </row>
    <row r="4" spans="1:15" x14ac:dyDescent="0.25">
      <c r="A4" s="114"/>
      <c r="B4" s="114"/>
      <c r="C4" s="114"/>
      <c r="D4" s="114"/>
      <c r="E4" s="114"/>
      <c r="F4" s="107"/>
      <c r="G4" s="107"/>
      <c r="H4" s="107"/>
      <c r="I4" s="2" t="s">
        <v>45</v>
      </c>
      <c r="J4" s="101" t="s">
        <v>520</v>
      </c>
      <c r="K4" s="101"/>
      <c r="L4" s="101"/>
      <c r="M4" s="101"/>
      <c r="N4" s="101"/>
      <c r="O4" s="101"/>
    </row>
    <row r="5" spans="1:15" ht="18.75" x14ac:dyDescent="0.3">
      <c r="A5" s="113" t="s">
        <v>288</v>
      </c>
      <c r="B5" s="113"/>
      <c r="C5" s="113"/>
      <c r="D5" s="113"/>
      <c r="E5" s="113"/>
      <c r="F5" s="20" t="s">
        <v>493</v>
      </c>
      <c r="G5" s="5" t="s">
        <v>504</v>
      </c>
      <c r="H5" s="5" t="s">
        <v>897</v>
      </c>
      <c r="I5" s="15" t="s">
        <v>46</v>
      </c>
      <c r="J5" s="101" t="s">
        <v>51</v>
      </c>
      <c r="K5" s="101"/>
      <c r="L5" s="101"/>
      <c r="M5" s="101"/>
      <c r="N5" s="101"/>
      <c r="O5" s="101"/>
    </row>
    <row r="6" spans="1:15" ht="18.75" customHeight="1" x14ac:dyDescent="0.3">
      <c r="A6" s="115"/>
      <c r="B6" s="115"/>
      <c r="C6" s="115"/>
      <c r="D6" s="115"/>
      <c r="E6" s="115"/>
      <c r="F6" s="29" t="s">
        <v>1166</v>
      </c>
      <c r="G6" s="41">
        <v>132</v>
      </c>
      <c r="H6" s="3">
        <v>100</v>
      </c>
    </row>
    <row r="7" spans="1:15" ht="18.75" customHeight="1" x14ac:dyDescent="0.3">
      <c r="A7" s="1"/>
      <c r="B7" s="113" t="s">
        <v>0</v>
      </c>
      <c r="C7" s="113"/>
      <c r="D7" s="113"/>
      <c r="E7" s="1"/>
      <c r="F7" s="29" t="s">
        <v>1167</v>
      </c>
      <c r="G7" s="41">
        <v>132</v>
      </c>
      <c r="H7" s="3">
        <v>100</v>
      </c>
    </row>
    <row r="8" spans="1:15" ht="18.75" customHeight="1" x14ac:dyDescent="0.3">
      <c r="A8" s="1"/>
      <c r="B8" s="109" t="s">
        <v>492</v>
      </c>
      <c r="C8" s="109"/>
      <c r="D8" s="109"/>
      <c r="E8" s="1"/>
      <c r="F8" s="29" t="s">
        <v>1168</v>
      </c>
      <c r="G8" s="41">
        <v>132</v>
      </c>
      <c r="H8" s="3">
        <v>100</v>
      </c>
    </row>
    <row r="9" spans="1:15" ht="18.75" customHeight="1" x14ac:dyDescent="0.3">
      <c r="A9" s="1"/>
      <c r="B9" s="109" t="s">
        <v>488</v>
      </c>
      <c r="C9" s="109"/>
      <c r="D9" s="109"/>
      <c r="E9" s="1"/>
      <c r="F9" s="29" t="s">
        <v>1169</v>
      </c>
      <c r="G9" s="41">
        <v>132</v>
      </c>
      <c r="H9" s="3">
        <v>100</v>
      </c>
    </row>
    <row r="10" spans="1:15" ht="18.75" customHeight="1" x14ac:dyDescent="0.3">
      <c r="A10" s="115"/>
      <c r="B10" s="115"/>
      <c r="C10" s="115"/>
      <c r="D10" s="115"/>
      <c r="E10" s="115"/>
      <c r="F10" s="29" t="s">
        <v>1170</v>
      </c>
      <c r="G10" s="41">
        <v>132</v>
      </c>
      <c r="H10" s="3">
        <v>100</v>
      </c>
    </row>
    <row r="11" spans="1:15" ht="18.75" customHeight="1" x14ac:dyDescent="0.3">
      <c r="A11" s="1"/>
      <c r="B11" s="113" t="s">
        <v>533</v>
      </c>
      <c r="C11" s="113"/>
      <c r="D11" s="113"/>
      <c r="E11" s="1"/>
      <c r="F11" s="29" t="s">
        <v>1171</v>
      </c>
      <c r="G11" s="41">
        <v>132</v>
      </c>
      <c r="H11" s="3">
        <v>100</v>
      </c>
    </row>
    <row r="12" spans="1:15" ht="18.75" customHeight="1" x14ac:dyDescent="0.3">
      <c r="A12" s="115"/>
      <c r="B12" s="115"/>
      <c r="C12" s="115"/>
      <c r="D12" s="115"/>
      <c r="E12" s="115"/>
      <c r="F12" s="29" t="s">
        <v>1172</v>
      </c>
      <c r="G12" s="41">
        <v>132</v>
      </c>
      <c r="H12" s="3">
        <v>100</v>
      </c>
    </row>
    <row r="13" spans="1:15" ht="18.75" customHeight="1" x14ac:dyDescent="0.3">
      <c r="A13" s="1"/>
      <c r="B13" s="113" t="s">
        <v>290</v>
      </c>
      <c r="C13" s="113"/>
      <c r="D13" s="113"/>
      <c r="E13" s="1"/>
      <c r="F13" s="29" t="s">
        <v>1173</v>
      </c>
      <c r="G13" s="41">
        <v>132</v>
      </c>
      <c r="H13" s="3">
        <v>100</v>
      </c>
    </row>
    <row r="14" spans="1:15" ht="18.75" customHeight="1" x14ac:dyDescent="0.3">
      <c r="A14" s="1"/>
      <c r="B14" s="110"/>
      <c r="C14" s="111"/>
      <c r="D14" s="112"/>
      <c r="E14" s="1"/>
      <c r="F14" s="29" t="s">
        <v>1174</v>
      </c>
      <c r="G14" s="41">
        <v>132</v>
      </c>
      <c r="H14" s="3">
        <v>100</v>
      </c>
    </row>
    <row r="15" spans="1:15" ht="18.75" customHeight="1" x14ac:dyDescent="0.3">
      <c r="A15" s="1"/>
      <c r="B15" s="113" t="s">
        <v>300</v>
      </c>
      <c r="C15" s="113"/>
      <c r="D15" s="113"/>
      <c r="E15" s="1"/>
      <c r="F15" s="29" t="s">
        <v>1175</v>
      </c>
      <c r="G15" s="41">
        <v>132</v>
      </c>
      <c r="H15" s="3">
        <v>100</v>
      </c>
    </row>
    <row r="16" spans="1:15" ht="18.75" customHeight="1" x14ac:dyDescent="0.3">
      <c r="A16" s="1"/>
      <c r="B16" s="110"/>
      <c r="C16" s="111"/>
      <c r="D16" s="112"/>
      <c r="E16" s="1"/>
      <c r="F16" s="29" t="s">
        <v>1176</v>
      </c>
      <c r="G16" s="41">
        <v>132</v>
      </c>
      <c r="H16" s="3">
        <v>100</v>
      </c>
    </row>
    <row r="17" spans="1:8" ht="18.75" x14ac:dyDescent="0.3">
      <c r="A17" s="1"/>
      <c r="B17" s="113" t="s">
        <v>430</v>
      </c>
      <c r="C17" s="113" t="s">
        <v>26</v>
      </c>
      <c r="D17" s="113" t="s">
        <v>26</v>
      </c>
      <c r="E17" s="1"/>
      <c r="F17" s="29" t="s">
        <v>1177</v>
      </c>
      <c r="G17" s="41">
        <v>132</v>
      </c>
      <c r="H17" s="3">
        <v>100</v>
      </c>
    </row>
    <row r="18" spans="1:8" ht="18.75" x14ac:dyDescent="0.3">
      <c r="A18" s="1"/>
      <c r="B18" s="110"/>
      <c r="C18" s="111"/>
      <c r="D18" s="112"/>
      <c r="E18" s="1"/>
      <c r="F18" s="29" t="s">
        <v>1178</v>
      </c>
      <c r="G18" s="41">
        <v>132</v>
      </c>
      <c r="H18" s="3">
        <v>100</v>
      </c>
    </row>
    <row r="19" spans="1:8" ht="18.75" x14ac:dyDescent="0.3">
      <c r="A19" s="1"/>
      <c r="B19" s="113" t="s">
        <v>412</v>
      </c>
      <c r="C19" s="113"/>
      <c r="D19" s="113"/>
      <c r="E19" s="1"/>
      <c r="F19" s="29" t="s">
        <v>1179</v>
      </c>
      <c r="G19" s="41">
        <v>120</v>
      </c>
      <c r="H19" s="3">
        <v>100</v>
      </c>
    </row>
    <row r="20" spans="1:8" ht="18.75" x14ac:dyDescent="0.3">
      <c r="A20" s="1"/>
      <c r="B20" s="109" t="s">
        <v>301</v>
      </c>
      <c r="C20" s="109"/>
      <c r="D20" s="109"/>
      <c r="E20" s="1"/>
      <c r="F20" s="29" t="s">
        <v>1180</v>
      </c>
      <c r="G20" s="41">
        <v>120</v>
      </c>
      <c r="H20" s="3">
        <v>100</v>
      </c>
    </row>
    <row r="21" spans="1:8" ht="18.75" x14ac:dyDescent="0.3">
      <c r="A21" s="1"/>
      <c r="B21" s="109" t="s">
        <v>410</v>
      </c>
      <c r="C21" s="109"/>
      <c r="D21" s="109"/>
      <c r="E21" s="1"/>
      <c r="F21" s="29" t="s">
        <v>1181</v>
      </c>
      <c r="G21" s="41">
        <v>120</v>
      </c>
      <c r="H21" s="3">
        <v>100</v>
      </c>
    </row>
    <row r="22" spans="1:8" ht="18.75" x14ac:dyDescent="0.3">
      <c r="A22" s="1"/>
      <c r="B22" s="109" t="s">
        <v>28</v>
      </c>
      <c r="C22" s="109"/>
      <c r="D22" s="109"/>
      <c r="E22" s="1"/>
      <c r="F22" s="29" t="s">
        <v>1182</v>
      </c>
      <c r="G22" s="41">
        <v>120</v>
      </c>
      <c r="H22" s="3">
        <v>100</v>
      </c>
    </row>
    <row r="23" spans="1:8" ht="18.75" x14ac:dyDescent="0.3">
      <c r="A23" s="1"/>
      <c r="B23" s="109" t="s">
        <v>411</v>
      </c>
      <c r="C23" s="109"/>
      <c r="D23" s="109"/>
      <c r="E23" s="1"/>
      <c r="F23" s="29" t="s">
        <v>1183</v>
      </c>
      <c r="G23" s="41">
        <v>120</v>
      </c>
      <c r="H23" s="3">
        <v>100</v>
      </c>
    </row>
    <row r="24" spans="1:8" ht="18.75" x14ac:dyDescent="0.3">
      <c r="A24" s="1"/>
      <c r="B24" s="109" t="s">
        <v>413</v>
      </c>
      <c r="C24" s="109"/>
      <c r="D24" s="109"/>
      <c r="E24" s="1"/>
      <c r="F24" s="29" t="s">
        <v>1184</v>
      </c>
      <c r="G24" s="41">
        <v>120</v>
      </c>
      <c r="H24" s="3">
        <v>100</v>
      </c>
    </row>
    <row r="25" spans="1:8" ht="18.75" x14ac:dyDescent="0.3">
      <c r="A25" s="1"/>
      <c r="B25" s="110"/>
      <c r="C25" s="111"/>
      <c r="D25" s="112"/>
      <c r="E25" s="1"/>
      <c r="F25" s="29" t="s">
        <v>1185</v>
      </c>
      <c r="G25" s="41">
        <v>120</v>
      </c>
      <c r="H25" s="3">
        <v>100</v>
      </c>
    </row>
    <row r="26" spans="1:8" ht="18.75" x14ac:dyDescent="0.3">
      <c r="A26" s="1"/>
      <c r="B26" s="113" t="s">
        <v>429</v>
      </c>
      <c r="C26" s="113"/>
      <c r="D26" s="113"/>
      <c r="E26" s="1"/>
      <c r="F26" s="29" t="s">
        <v>1186</v>
      </c>
      <c r="G26" s="41">
        <v>120</v>
      </c>
      <c r="H26" s="3">
        <v>100</v>
      </c>
    </row>
    <row r="27" spans="1:8" ht="18.75" x14ac:dyDescent="0.3">
      <c r="A27" s="1"/>
      <c r="B27" s="110"/>
      <c r="C27" s="111"/>
      <c r="D27" s="112"/>
      <c r="E27" s="1"/>
      <c r="F27" s="29" t="s">
        <v>1187</v>
      </c>
      <c r="G27" s="41">
        <v>120</v>
      </c>
      <c r="H27" s="3">
        <v>100</v>
      </c>
    </row>
    <row r="28" spans="1:8" ht="20.25" customHeight="1" x14ac:dyDescent="0.3">
      <c r="A28" s="1"/>
      <c r="B28" s="113" t="s">
        <v>18</v>
      </c>
      <c r="C28" s="113"/>
      <c r="D28" s="113"/>
      <c r="E28" s="1"/>
      <c r="F28" s="29" t="s">
        <v>1188</v>
      </c>
      <c r="G28" s="41">
        <v>120</v>
      </c>
      <c r="H28" s="3">
        <v>100</v>
      </c>
    </row>
    <row r="29" spans="1:8" ht="18.75" x14ac:dyDescent="0.3">
      <c r="A29" s="1"/>
      <c r="B29" s="109" t="s">
        <v>885</v>
      </c>
      <c r="C29" s="109"/>
      <c r="D29" s="109"/>
      <c r="E29" s="1"/>
      <c r="F29" s="29" t="s">
        <v>1189</v>
      </c>
      <c r="G29" s="41">
        <v>120</v>
      </c>
      <c r="H29" s="3">
        <v>100</v>
      </c>
    </row>
    <row r="30" spans="1:8" ht="18.75" x14ac:dyDescent="0.3">
      <c r="A30" s="1"/>
      <c r="B30" s="113" t="s">
        <v>889</v>
      </c>
      <c r="C30" s="113"/>
      <c r="D30" s="113"/>
      <c r="E30" s="1"/>
      <c r="F30" s="29" t="s">
        <v>1190</v>
      </c>
      <c r="G30" s="41">
        <v>120</v>
      </c>
      <c r="H30" s="3">
        <v>100</v>
      </c>
    </row>
    <row r="31" spans="1:8" ht="18.75" x14ac:dyDescent="0.3">
      <c r="A31" s="1"/>
      <c r="B31" s="109" t="s">
        <v>893</v>
      </c>
      <c r="C31" s="109"/>
      <c r="D31" s="109"/>
      <c r="E31" s="1"/>
      <c r="F31" s="29" t="s">
        <v>1191</v>
      </c>
      <c r="G31" s="41">
        <v>120</v>
      </c>
      <c r="H31" s="3">
        <v>100</v>
      </c>
    </row>
    <row r="32" spans="1:8" ht="18.75" x14ac:dyDescent="0.3">
      <c r="A32" s="1"/>
      <c r="B32" s="109" t="s">
        <v>1631</v>
      </c>
      <c r="C32" s="109"/>
      <c r="D32" s="109"/>
      <c r="E32" s="1"/>
      <c r="F32" s="29" t="s">
        <v>1192</v>
      </c>
      <c r="G32" s="41">
        <v>120</v>
      </c>
      <c r="H32" s="3">
        <v>100</v>
      </c>
    </row>
    <row r="33" spans="1:8" ht="18.75" x14ac:dyDescent="0.3">
      <c r="A33" s="1"/>
      <c r="B33" s="109" t="s">
        <v>1144</v>
      </c>
      <c r="C33" s="109"/>
      <c r="D33" s="109"/>
      <c r="E33" s="1"/>
      <c r="F33" s="29" t="s">
        <v>1193</v>
      </c>
      <c r="G33" s="41">
        <v>110</v>
      </c>
      <c r="H33" s="3">
        <v>100</v>
      </c>
    </row>
    <row r="34" spans="1:8" ht="18.75" x14ac:dyDescent="0.3">
      <c r="A34" s="1"/>
      <c r="B34" s="109" t="s">
        <v>19</v>
      </c>
      <c r="C34" s="109"/>
      <c r="D34" s="109"/>
      <c r="E34" s="1"/>
    </row>
    <row r="35" spans="1:8" ht="18.75" x14ac:dyDescent="0.3">
      <c r="A35" s="1"/>
      <c r="B35" s="109" t="s">
        <v>904</v>
      </c>
      <c r="C35" s="109"/>
      <c r="D35" s="109"/>
      <c r="E35" s="1"/>
    </row>
    <row r="36" spans="1:8" ht="18.75" x14ac:dyDescent="0.3">
      <c r="A36" s="1"/>
      <c r="B36" s="113" t="s">
        <v>1474</v>
      </c>
      <c r="C36" s="113"/>
      <c r="D36" s="113"/>
      <c r="E36" s="1"/>
    </row>
    <row r="37" spans="1:8" ht="18.75" x14ac:dyDescent="0.3">
      <c r="A37" s="1"/>
      <c r="B37" s="109" t="s">
        <v>1475</v>
      </c>
      <c r="C37" s="109"/>
      <c r="D37" s="109"/>
      <c r="E37" s="1"/>
    </row>
    <row r="38" spans="1:8" ht="18.75" x14ac:dyDescent="0.3">
      <c r="A38" s="1"/>
      <c r="B38" s="113" t="s">
        <v>785</v>
      </c>
      <c r="C38" s="113"/>
      <c r="D38" s="113"/>
      <c r="E38" s="1"/>
    </row>
    <row r="39" spans="1:8" ht="18.75" x14ac:dyDescent="0.3">
      <c r="A39" s="1"/>
      <c r="B39" s="110"/>
      <c r="C39" s="111"/>
      <c r="D39" s="112"/>
      <c r="E39" s="1"/>
    </row>
    <row r="40" spans="1:8" ht="18.75" x14ac:dyDescent="0.3">
      <c r="A40" s="1"/>
      <c r="B40" s="113" t="s">
        <v>1143</v>
      </c>
      <c r="C40" s="113"/>
      <c r="D40" s="113"/>
      <c r="E40" s="1"/>
    </row>
    <row r="41" spans="1:8" ht="18.75" x14ac:dyDescent="0.3">
      <c r="A41" s="1"/>
      <c r="B41" s="109" t="s">
        <v>905</v>
      </c>
      <c r="C41" s="109"/>
      <c r="D41" s="109"/>
      <c r="E41" s="1"/>
    </row>
    <row r="42" spans="1:8" ht="18.75" x14ac:dyDescent="0.3">
      <c r="A42" s="1"/>
      <c r="B42" s="109" t="s">
        <v>906</v>
      </c>
      <c r="C42" s="109"/>
      <c r="D42" s="109"/>
      <c r="E42" s="1"/>
    </row>
    <row r="43" spans="1:8" ht="18.75" x14ac:dyDescent="0.3">
      <c r="A43" s="1"/>
      <c r="B43" s="109" t="s">
        <v>927</v>
      </c>
      <c r="C43" s="109"/>
      <c r="D43" s="109"/>
      <c r="E43" s="1"/>
    </row>
    <row r="44" spans="1:8" ht="18.75" x14ac:dyDescent="0.3">
      <c r="A44" s="1"/>
      <c r="B44" s="110"/>
      <c r="C44" s="111"/>
      <c r="D44" s="112"/>
      <c r="E44" s="1"/>
    </row>
    <row r="45" spans="1:8" ht="18.75" x14ac:dyDescent="0.3">
      <c r="A45" s="1"/>
      <c r="B45" s="113" t="s">
        <v>29</v>
      </c>
      <c r="C45" s="113"/>
      <c r="D45" s="113"/>
      <c r="E45" s="1"/>
    </row>
    <row r="46" spans="1:8" ht="18.75" x14ac:dyDescent="0.3">
      <c r="A46" s="1"/>
      <c r="B46" s="109" t="s">
        <v>535</v>
      </c>
      <c r="C46" s="109" t="s">
        <v>20</v>
      </c>
      <c r="D46" s="109" t="s">
        <v>20</v>
      </c>
      <c r="E46" s="1"/>
    </row>
    <row r="47" spans="1:8" ht="18.75" x14ac:dyDescent="0.3">
      <c r="A47" s="1"/>
      <c r="B47" s="109" t="s">
        <v>766</v>
      </c>
      <c r="C47" s="109" t="s">
        <v>21</v>
      </c>
      <c r="D47" s="109" t="s">
        <v>21</v>
      </c>
      <c r="E47" s="1"/>
    </row>
    <row r="48" spans="1:8" ht="18.75" x14ac:dyDescent="0.3">
      <c r="A48" s="1"/>
      <c r="B48" s="109" t="s">
        <v>22</v>
      </c>
      <c r="C48" s="109" t="s">
        <v>22</v>
      </c>
      <c r="D48" s="109" t="s">
        <v>22</v>
      </c>
      <c r="E48" s="1"/>
    </row>
    <row r="49" spans="1:5" ht="18.75" x14ac:dyDescent="0.3">
      <c r="A49" s="1"/>
      <c r="B49" s="109" t="s">
        <v>1159</v>
      </c>
      <c r="C49" s="109" t="s">
        <v>23</v>
      </c>
      <c r="D49" s="109" t="s">
        <v>23</v>
      </c>
      <c r="E49" s="1"/>
    </row>
    <row r="50" spans="1:5" ht="18.75" x14ac:dyDescent="0.3">
      <c r="A50" s="1"/>
      <c r="B50" s="109" t="s">
        <v>767</v>
      </c>
      <c r="C50" s="109" t="s">
        <v>24</v>
      </c>
      <c r="D50" s="109" t="s">
        <v>24</v>
      </c>
      <c r="E50" s="1"/>
    </row>
    <row r="51" spans="1:5" ht="18.75" x14ac:dyDescent="0.3">
      <c r="A51" s="1"/>
      <c r="B51" s="109" t="s">
        <v>768</v>
      </c>
      <c r="C51" s="109" t="s">
        <v>25</v>
      </c>
      <c r="D51" s="109" t="s">
        <v>25</v>
      </c>
      <c r="E51" s="1"/>
    </row>
    <row r="52" spans="1:5" ht="18.75" x14ac:dyDescent="0.3">
      <c r="A52" s="1"/>
      <c r="B52" s="110"/>
      <c r="C52" s="111"/>
      <c r="D52" s="112"/>
      <c r="E52" s="1"/>
    </row>
    <row r="53" spans="1:5" ht="18.75" x14ac:dyDescent="0.3">
      <c r="A53" s="1"/>
      <c r="B53" s="113" t="s">
        <v>444</v>
      </c>
      <c r="C53" s="113" t="s">
        <v>27</v>
      </c>
      <c r="D53" s="113" t="s">
        <v>27</v>
      </c>
      <c r="E53" s="1"/>
    </row>
    <row r="54" spans="1:5" ht="18.75" x14ac:dyDescent="0.3">
      <c r="A54" s="1"/>
      <c r="B54" s="109" t="s">
        <v>445</v>
      </c>
      <c r="C54" s="109"/>
      <c r="D54" s="109"/>
      <c r="E54" s="1"/>
    </row>
    <row r="55" spans="1:5" ht="18.75" x14ac:dyDescent="0.3">
      <c r="A55" s="1"/>
      <c r="B55" s="109" t="s">
        <v>446</v>
      </c>
      <c r="C55" s="109"/>
      <c r="D55" s="109"/>
      <c r="E55" s="1"/>
    </row>
    <row r="56" spans="1:5" ht="18.75" x14ac:dyDescent="0.3">
      <c r="A56" s="1"/>
      <c r="B56" s="110"/>
      <c r="C56" s="111"/>
      <c r="D56" s="112"/>
      <c r="E56" s="1"/>
    </row>
    <row r="57" spans="1:5" ht="18.75" x14ac:dyDescent="0.3">
      <c r="A57" s="1"/>
      <c r="B57" s="113" t="s">
        <v>1160</v>
      </c>
      <c r="C57" s="113" t="s">
        <v>1</v>
      </c>
      <c r="D57" s="113" t="s">
        <v>1</v>
      </c>
      <c r="E57" s="1"/>
    </row>
    <row r="58" spans="1:5" ht="18.75" x14ac:dyDescent="0.3">
      <c r="A58" s="1"/>
      <c r="B58" s="109" t="s">
        <v>1146</v>
      </c>
      <c r="C58" s="109" t="s">
        <v>8</v>
      </c>
      <c r="D58" s="109" t="s">
        <v>8</v>
      </c>
      <c r="E58" s="1"/>
    </row>
    <row r="59" spans="1:5" ht="18.75" x14ac:dyDescent="0.3">
      <c r="A59" s="1"/>
      <c r="B59" s="109" t="s">
        <v>166</v>
      </c>
      <c r="C59" s="109" t="s">
        <v>2</v>
      </c>
      <c r="D59" s="109" t="s">
        <v>2</v>
      </c>
      <c r="E59" s="1"/>
    </row>
    <row r="60" spans="1:5" ht="18.75" x14ac:dyDescent="0.3">
      <c r="A60" s="1"/>
      <c r="B60" s="109" t="s">
        <v>1121</v>
      </c>
      <c r="C60" s="109" t="s">
        <v>3</v>
      </c>
      <c r="D60" s="109" t="s">
        <v>3</v>
      </c>
      <c r="E60" s="1"/>
    </row>
    <row r="61" spans="1:5" ht="18.75" x14ac:dyDescent="0.3">
      <c r="A61" s="1"/>
      <c r="B61" s="109" t="s">
        <v>1145</v>
      </c>
      <c r="C61" s="109" t="s">
        <v>4</v>
      </c>
      <c r="D61" s="109" t="s">
        <v>4</v>
      </c>
      <c r="E61" s="1"/>
    </row>
    <row r="62" spans="1:5" ht="18.75" x14ac:dyDescent="0.3">
      <c r="A62" s="1"/>
      <c r="B62" s="109" t="s">
        <v>5</v>
      </c>
      <c r="C62" s="109" t="s">
        <v>5</v>
      </c>
      <c r="D62" s="109" t="s">
        <v>5</v>
      </c>
      <c r="E62" s="1"/>
    </row>
    <row r="63" spans="1:5" ht="18.75" x14ac:dyDescent="0.3">
      <c r="A63" s="1"/>
      <c r="B63" s="109" t="s">
        <v>1152</v>
      </c>
      <c r="C63" s="109" t="s">
        <v>17</v>
      </c>
      <c r="D63" s="109" t="s">
        <v>17</v>
      </c>
      <c r="E63" s="1"/>
    </row>
    <row r="64" spans="1:5" ht="18.75" x14ac:dyDescent="0.3">
      <c r="A64" s="1"/>
      <c r="B64" s="109" t="s">
        <v>251</v>
      </c>
      <c r="C64" s="109"/>
      <c r="D64" s="109"/>
      <c r="E64" s="1"/>
    </row>
    <row r="65" spans="1:5" ht="18.75" x14ac:dyDescent="0.3">
      <c r="A65" s="1"/>
      <c r="B65" s="109" t="s">
        <v>1141</v>
      </c>
      <c r="C65" s="109" t="s">
        <v>6</v>
      </c>
      <c r="D65" s="109" t="s">
        <v>6</v>
      </c>
      <c r="E65" s="1"/>
    </row>
    <row r="66" spans="1:5" ht="18.75" x14ac:dyDescent="0.3">
      <c r="A66" s="1"/>
      <c r="B66" s="109" t="s">
        <v>7</v>
      </c>
      <c r="C66" s="109" t="s">
        <v>7</v>
      </c>
      <c r="D66" s="109" t="s">
        <v>7</v>
      </c>
      <c r="E66" s="1"/>
    </row>
    <row r="67" spans="1:5" ht="18.75" x14ac:dyDescent="0.3">
      <c r="A67" s="1"/>
      <c r="B67" s="109" t="s">
        <v>1161</v>
      </c>
      <c r="C67" s="109" t="s">
        <v>9</v>
      </c>
      <c r="D67" s="109" t="s">
        <v>9</v>
      </c>
      <c r="E67" s="1"/>
    </row>
    <row r="68" spans="1:5" ht="18.75" x14ac:dyDescent="0.3">
      <c r="A68" s="1"/>
      <c r="B68" s="109" t="s">
        <v>1147</v>
      </c>
      <c r="C68" s="109" t="s">
        <v>10</v>
      </c>
      <c r="D68" s="109" t="s">
        <v>10</v>
      </c>
      <c r="E68" s="1"/>
    </row>
    <row r="69" spans="1:5" ht="18.75" x14ac:dyDescent="0.3">
      <c r="A69" s="1"/>
      <c r="B69" s="109" t="s">
        <v>1148</v>
      </c>
      <c r="C69" s="109" t="s">
        <v>11</v>
      </c>
      <c r="D69" s="109" t="s">
        <v>11</v>
      </c>
      <c r="E69" s="1"/>
    </row>
    <row r="70" spans="1:5" ht="18.75" x14ac:dyDescent="0.3">
      <c r="A70" s="1"/>
      <c r="B70" s="109" t="s">
        <v>12</v>
      </c>
      <c r="C70" s="109" t="s">
        <v>12</v>
      </c>
      <c r="D70" s="109" t="s">
        <v>12</v>
      </c>
      <c r="E70" s="1"/>
    </row>
    <row r="71" spans="1:5" ht="18.75" x14ac:dyDescent="0.3">
      <c r="A71" s="1"/>
      <c r="B71" s="109" t="s">
        <v>13</v>
      </c>
      <c r="C71" s="109" t="s">
        <v>13</v>
      </c>
      <c r="D71" s="109" t="s">
        <v>13</v>
      </c>
      <c r="E71" s="1"/>
    </row>
    <row r="72" spans="1:5" ht="18.75" x14ac:dyDescent="0.3">
      <c r="A72" s="1"/>
      <c r="B72" s="109" t="s">
        <v>1149</v>
      </c>
      <c r="C72" s="109" t="s">
        <v>14</v>
      </c>
      <c r="D72" s="109" t="s">
        <v>14</v>
      </c>
      <c r="E72" s="1"/>
    </row>
    <row r="73" spans="1:5" ht="18.75" x14ac:dyDescent="0.3">
      <c r="A73" s="1"/>
      <c r="B73" s="109" t="s">
        <v>15</v>
      </c>
      <c r="C73" s="109" t="s">
        <v>15</v>
      </c>
      <c r="D73" s="109" t="s">
        <v>15</v>
      </c>
      <c r="E73" s="1"/>
    </row>
    <row r="74" spans="1:5" ht="18.75" x14ac:dyDescent="0.3">
      <c r="A74" s="1"/>
      <c r="B74" s="109" t="s">
        <v>167</v>
      </c>
      <c r="C74" s="109"/>
      <c r="D74" s="109"/>
      <c r="E74" s="1"/>
    </row>
    <row r="75" spans="1:5" ht="18.75" x14ac:dyDescent="0.3">
      <c r="A75" s="1"/>
      <c r="B75" s="109" t="s">
        <v>168</v>
      </c>
      <c r="C75" s="109"/>
      <c r="D75" s="109"/>
      <c r="E75" s="1"/>
    </row>
    <row r="76" spans="1:5" ht="18.75" x14ac:dyDescent="0.3">
      <c r="A76" s="1"/>
      <c r="B76" s="109" t="s">
        <v>1151</v>
      </c>
      <c r="C76" s="109" t="s">
        <v>16</v>
      </c>
      <c r="D76" s="109" t="s">
        <v>16</v>
      </c>
      <c r="E76" s="1"/>
    </row>
    <row r="77" spans="1:5" ht="18.75" x14ac:dyDescent="0.3">
      <c r="A77" s="1"/>
      <c r="B77" s="115"/>
      <c r="C77" s="115"/>
      <c r="D77" s="115"/>
      <c r="E77" s="1"/>
    </row>
    <row r="78" spans="1:5" ht="18.75" x14ac:dyDescent="0.3">
      <c r="A78" s="1"/>
      <c r="B78" s="113" t="s">
        <v>1162</v>
      </c>
      <c r="C78" s="113"/>
      <c r="D78" s="113"/>
      <c r="E78" s="1"/>
    </row>
    <row r="79" spans="1:5" ht="15.75" x14ac:dyDescent="0.25">
      <c r="B79" s="109" t="s">
        <v>48</v>
      </c>
      <c r="C79" s="109"/>
      <c r="D79" s="109"/>
    </row>
    <row r="80" spans="1:5" ht="15.75" x14ac:dyDescent="0.25">
      <c r="B80" s="109" t="s">
        <v>784</v>
      </c>
      <c r="C80" s="109"/>
      <c r="D80" s="109"/>
    </row>
    <row r="81" spans="2:4" ht="15.75" x14ac:dyDescent="0.25">
      <c r="B81" s="109" t="s">
        <v>49</v>
      </c>
      <c r="C81" s="109"/>
      <c r="D81" s="109"/>
    </row>
  </sheetData>
  <mergeCells count="85">
    <mergeCell ref="B81:D81"/>
    <mergeCell ref="B25:D25"/>
    <mergeCell ref="B26:D26"/>
    <mergeCell ref="B27:D27"/>
    <mergeCell ref="B80:D80"/>
    <mergeCell ref="B76:D76"/>
    <mergeCell ref="B77:D77"/>
    <mergeCell ref="B78:D78"/>
    <mergeCell ref="B79:D79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A1:E4"/>
    <mergeCell ref="A5:E5"/>
    <mergeCell ref="A6:E6"/>
    <mergeCell ref="B7:D7"/>
    <mergeCell ref="B8:D8"/>
    <mergeCell ref="B9:D9"/>
    <mergeCell ref="B22:D22"/>
    <mergeCell ref="B23:D23"/>
    <mergeCell ref="B24:D24"/>
    <mergeCell ref="B16:D16"/>
    <mergeCell ref="B17:D17"/>
    <mergeCell ref="B18:D18"/>
    <mergeCell ref="B19:D19"/>
    <mergeCell ref="B20:D20"/>
    <mergeCell ref="B21:D21"/>
    <mergeCell ref="A10:E10"/>
    <mergeCell ref="B11:D11"/>
    <mergeCell ref="A12:E12"/>
    <mergeCell ref="B13:D13"/>
    <mergeCell ref="B14:D14"/>
    <mergeCell ref="B15:D15"/>
    <mergeCell ref="B51:D51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63:D63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75:D75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J5:O5"/>
    <mergeCell ref="F1:H2"/>
    <mergeCell ref="J1:O1"/>
    <mergeCell ref="J2:O2"/>
    <mergeCell ref="F3:H4"/>
    <mergeCell ref="J3:O3"/>
    <mergeCell ref="J4:O4"/>
  </mergeCells>
  <hyperlinks>
    <hyperlink ref="B7:D7" location="арматура!R1C1" display="Арматура" xr:uid="{00000000-0004-0000-1000-000000000000}"/>
    <hyperlink ref="B8:D8" location="'Дріт в''язальний'!A1" display="Дріт в'язальний" xr:uid="{00000000-0004-0000-1000-000001000000}"/>
    <hyperlink ref="B9:D9" location="'Дріт ВР'!A1" display="Дріт ВР" xr:uid="{00000000-0004-0000-1000-000002000000}"/>
    <hyperlink ref="B11:D11" location="Двотавр!A1" display="Двотавр  " xr:uid="{00000000-0004-0000-1000-000003000000}"/>
    <hyperlink ref="B13:D13" location="Квадрат!A1" display="Квадрат сталевий" xr:uid="{00000000-0004-0000-1000-000004000000}"/>
    <hyperlink ref="B15:D15" location="Круг!A1" display="Круг сталевий" xr:uid="{00000000-0004-0000-1000-000005000000}"/>
    <hyperlink ref="B19:D19" location="лист!R1C1" display="Листы:" xr:uid="{00000000-0004-0000-1000-000006000000}"/>
    <hyperlink ref="B20:D20" location="Лист!A1" display="Лист сталевий" xr:uid="{00000000-0004-0000-1000-000007000000}"/>
    <hyperlink ref="B21:D21" location="'Лист рифлений'!A1" display="Лист рифлений" xr:uid="{00000000-0004-0000-1000-000008000000}"/>
    <hyperlink ref="B22:D22" location="'Лист ПВЛ'!A1" display="Лист ПВЛ" xr:uid="{00000000-0004-0000-1000-000009000000}"/>
    <hyperlink ref="B23:D23" location="'Лист оцинкований'!A1" display="Лист оцинкований" xr:uid="{00000000-0004-0000-1000-00000A000000}"/>
    <hyperlink ref="B24:D24" location="'Лист нержавіючий'!A1" display="Лист нержавіючий" xr:uid="{00000000-0004-0000-1000-00000B000000}"/>
    <hyperlink ref="B28:D28" location="Профнасил!A1" display="Профнастил" xr:uid="{00000000-0004-0000-1000-00000C000000}"/>
    <hyperlink ref="B29:D29" location="'Преміум профнастил'!A1" display="Преміум профнастил" xr:uid="{00000000-0004-0000-1000-00000D000000}"/>
    <hyperlink ref="B30:D30" location="' Металочерепиця'!A1" display="Металочерепиця" xr:uid="{00000000-0004-0000-1000-00000E000000}"/>
    <hyperlink ref="B31:D31" location="'Преміум металочерепиця'!A1" display="Преміум металочерепиця" xr:uid="{00000000-0004-0000-1000-00000F000000}"/>
    <hyperlink ref="B32:D32" location="метизы!R1C1" display="Метизы" xr:uid="{00000000-0004-0000-1000-000010000000}"/>
    <hyperlink ref="B33:D33" location="'Водосточна система'!A1" display="Водостічна система" xr:uid="{00000000-0004-0000-1000-000011000000}"/>
    <hyperlink ref="B34:D34" location="планки!R1C1" display="Планки" xr:uid="{00000000-0004-0000-1000-000012000000}"/>
    <hyperlink ref="B35:D35" location="'Утеплювач, ізоляція'!A1" display="Утеплювач, ізоляція" xr:uid="{00000000-0004-0000-1000-000013000000}"/>
    <hyperlink ref="B38:D38" location="'Фальцева покрівля'!A1" display="Фальцева покрівля" xr:uid="{00000000-0004-0000-1000-000014000000}"/>
    <hyperlink ref="B40:D40" location="'сетка сварная в картах'!R1C1" display="Сетка:" xr:uid="{00000000-0004-0000-1000-000015000000}"/>
    <hyperlink ref="B41:D41" location="'Сітка зварна в картах'!A1" display="Сітка зварна в картах" xr:uid="{00000000-0004-0000-1000-000016000000}"/>
    <hyperlink ref="B42:D42" location="'Сітка зварна в рулоні'!A1" display="Сітка зварна в рулоне" xr:uid="{00000000-0004-0000-1000-000017000000}"/>
    <hyperlink ref="B43:D43" location="'Сітка рабиця'!A1" display="Сітка рабиця" xr:uid="{00000000-0004-0000-1000-000018000000}"/>
    <hyperlink ref="B45:D45" location="'труба профильная'!R1C1" display="Труба:" xr:uid="{00000000-0004-0000-1000-000019000000}"/>
    <hyperlink ref="B46:D46" location="'Труба профільна'!A1" display="Труба профільна" xr:uid="{00000000-0004-0000-1000-00001A000000}"/>
    <hyperlink ref="B47:D47" location="'Труба ел.зв.'!A1" display="Труба електрозварна" xr:uid="{00000000-0004-0000-1000-00001B000000}"/>
    <hyperlink ref="B48:D48" location="'труба вгп'!R1C1" display="Трубв ВГП ДУ" xr:uid="{00000000-0004-0000-1000-00001C000000}"/>
    <hyperlink ref="B50:D50" location="'Труба оцинк.'!A1" display="Труба оцинкована" xr:uid="{00000000-0004-0000-1000-00001D000000}"/>
    <hyperlink ref="B51:D51" location="'Труба нержавіюча'!A1" display="Труба нержавіюча" xr:uid="{00000000-0004-0000-1000-00001E000000}"/>
    <hyperlink ref="B57:D57" location="шпилька.гайка.шайба!R1C1" display="Комплектующие" xr:uid="{00000000-0004-0000-1000-00001F000000}"/>
    <hyperlink ref="B60:D60" location="Цвяхи!A1" display="Цвяхи" xr:uid="{00000000-0004-0000-1000-000020000000}"/>
    <hyperlink ref="B61:D61" location="'Гіпсокартон та профіль'!A1" display=" Гіпсокартон та профіль" xr:uid="{00000000-0004-0000-1000-000021000000}"/>
    <hyperlink ref="B62:D62" location="диск!R1C1" display="Диск" xr:uid="{00000000-0004-0000-1000-000022000000}"/>
    <hyperlink ref="B65:D65" location="Лакофарбові!A1" display="Лакофарбові" xr:uid="{00000000-0004-0000-1000-000023000000}"/>
    <hyperlink ref="B66:D66" location="лопата!R1C1" display="Лопата" xr:uid="{00000000-0004-0000-1000-000024000000}"/>
    <hyperlink ref="B67:D67" location="Згони!A1" display="Згони" xr:uid="{00000000-0004-0000-1000-000025000000}"/>
    <hyperlink ref="B68:D68" location="Трійники!A1" display=" Трійники" xr:uid="{00000000-0004-0000-1000-000026000000}"/>
    <hyperlink ref="B69:D69" location="Різьба!A1" display="Різьба" xr:uid="{00000000-0004-0000-1000-000027000000}"/>
    <hyperlink ref="B70:D70" location="муфта!R1C1" display="Муфта" xr:uid="{00000000-0004-0000-1000-000028000000}"/>
    <hyperlink ref="B71:D71" location="контргайка!R1C1" display="Контргайка" xr:uid="{00000000-0004-0000-1000-000029000000}"/>
    <hyperlink ref="B72:D72" location="Фланець!A1" display="Фланець" xr:uid="{00000000-0004-0000-1000-00002A000000}"/>
    <hyperlink ref="B73:D73" location="цемент!R1C1" display="Цемент" xr:uid="{00000000-0004-0000-1000-00002B000000}"/>
    <hyperlink ref="B76:D76" location="'Щітка по металу'!A1" display="Щітка по металу" xr:uid="{00000000-0004-0000-1000-00002C000000}"/>
    <hyperlink ref="B78:D78" location="доставка!R1C1" display="Услуги" xr:uid="{00000000-0004-0000-1000-00002D000000}"/>
    <hyperlink ref="B79:D79" location="доставка!R1C1" display="Доставка" xr:uid="{00000000-0004-0000-1000-00002E000000}"/>
    <hyperlink ref="B80:D80" location="Гільйотина!A1" display="Гільйотина" xr:uid="{00000000-0004-0000-1000-00002F000000}"/>
    <hyperlink ref="B81:D81" location="плазма!R1C1" display="Плазма" xr:uid="{00000000-0004-0000-1000-000030000000}"/>
    <hyperlink ref="B53:D53" location="швеллер!R1C1" display="Швеллер" xr:uid="{00000000-0004-0000-1000-000031000000}"/>
    <hyperlink ref="B54:D54" location="'Швелер катаный'!A1" display="Швелер катаний" xr:uid="{00000000-0004-0000-1000-000032000000}"/>
    <hyperlink ref="B55:D55" location="'Швелер гнутий'!A1" display="Швелер гнутий" xr:uid="{00000000-0004-0000-1000-000033000000}"/>
    <hyperlink ref="B49:D49" location="'Труба безшов.'!A1" display="Турба безшовна" xr:uid="{00000000-0004-0000-1000-000034000000}"/>
    <hyperlink ref="B59:D59" location="гайка!R1C1" display="Гайка" xr:uid="{00000000-0004-0000-1000-000035000000}"/>
    <hyperlink ref="B74:D74" location="шайба!R1C1" display="Шайба" xr:uid="{00000000-0004-0000-1000-000036000000}"/>
    <hyperlink ref="B75:D75" location="шпилька!R1C1" display="Шпилька" xr:uid="{00000000-0004-0000-1000-000037000000}"/>
    <hyperlink ref="B26:D26" location="Смуга!A1" display="Смуга" xr:uid="{00000000-0004-0000-1000-000038000000}"/>
    <hyperlink ref="B64:D64" location="заглушка!A1" display="Заглушка" xr:uid="{00000000-0004-0000-1000-000039000000}"/>
    <hyperlink ref="B58:D58" location="Відводи!A1" display="Відводи" xr:uid="{00000000-0004-0000-1000-00003A000000}"/>
    <hyperlink ref="B63:D63" location="Електроди!A1" display="Електроди" xr:uid="{00000000-0004-0000-1000-00003B000000}"/>
    <hyperlink ref="B17:D17" location="Кутник!A1" display="Кутник" xr:uid="{00000000-0004-0000-1000-00003C000000}"/>
    <hyperlink ref="B36:D36" location="Штакетник!A1" display="Штахетник" xr:uid="{00000000-0004-0000-1000-00003D000000}"/>
    <hyperlink ref="B37:D37" location="'Штакетник Преміум'!A1" display="Штахетник преміум" xr:uid="{00000000-0004-0000-1000-00003E000000}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81"/>
  <sheetViews>
    <sheetView workbookViewId="0">
      <pane ySplit="5" topLeftCell="A6" activePane="bottomLeft" state="frozen"/>
      <selection pane="bottomLeft" activeCell="B7" sqref="B7:D7"/>
    </sheetView>
  </sheetViews>
  <sheetFormatPr defaultRowHeight="15" x14ac:dyDescent="0.25"/>
  <cols>
    <col min="1" max="1" width="1.28515625" customWidth="1"/>
    <col min="5" max="5" width="1.28515625" customWidth="1"/>
    <col min="6" max="6" width="36" customWidth="1"/>
    <col min="7" max="7" width="18" customWidth="1"/>
    <col min="8" max="8" width="35.85546875" customWidth="1"/>
    <col min="9" max="9" width="17.85546875" customWidth="1"/>
  </cols>
  <sheetData>
    <row r="1" spans="1:16" x14ac:dyDescent="0.25">
      <c r="A1" s="114"/>
      <c r="B1" s="114"/>
      <c r="C1" s="114"/>
      <c r="D1" s="114"/>
      <c r="E1" s="114"/>
      <c r="F1" s="106" t="s">
        <v>289</v>
      </c>
      <c r="G1" s="106"/>
      <c r="H1" s="106"/>
      <c r="I1" s="106"/>
      <c r="J1" s="2" t="s">
        <v>517</v>
      </c>
      <c r="K1" s="101" t="s">
        <v>519</v>
      </c>
      <c r="L1" s="101"/>
      <c r="M1" s="101"/>
      <c r="N1" s="101"/>
      <c r="O1" s="101"/>
      <c r="P1" s="101"/>
    </row>
    <row r="2" spans="1:16" x14ac:dyDescent="0.25">
      <c r="A2" s="114"/>
      <c r="B2" s="114"/>
      <c r="C2" s="114"/>
      <c r="D2" s="114"/>
      <c r="E2" s="114"/>
      <c r="F2" s="106"/>
      <c r="G2" s="106"/>
      <c r="H2" s="106"/>
      <c r="I2" s="106"/>
      <c r="J2" s="2" t="s">
        <v>521</v>
      </c>
      <c r="K2" s="101" t="s">
        <v>1476</v>
      </c>
      <c r="L2" s="101"/>
      <c r="M2" s="101"/>
      <c r="N2" s="101"/>
      <c r="O2" s="101"/>
      <c r="P2" s="101"/>
    </row>
    <row r="3" spans="1:16" x14ac:dyDescent="0.25">
      <c r="A3" s="114"/>
      <c r="B3" s="114"/>
      <c r="C3" s="114"/>
      <c r="D3" s="114"/>
      <c r="E3" s="114"/>
      <c r="F3" s="107" t="s">
        <v>1144</v>
      </c>
      <c r="G3" s="107"/>
      <c r="H3" s="107"/>
      <c r="I3" s="107"/>
      <c r="J3" s="2" t="s">
        <v>44</v>
      </c>
      <c r="K3" s="101" t="s">
        <v>47</v>
      </c>
      <c r="L3" s="101"/>
      <c r="M3" s="101"/>
      <c r="N3" s="101"/>
      <c r="O3" s="101"/>
      <c r="P3" s="101"/>
    </row>
    <row r="4" spans="1:16" x14ac:dyDescent="0.25">
      <c r="A4" s="114"/>
      <c r="B4" s="114"/>
      <c r="C4" s="114"/>
      <c r="D4" s="114"/>
      <c r="E4" s="114"/>
      <c r="F4" s="107"/>
      <c r="G4" s="107"/>
      <c r="H4" s="107"/>
      <c r="I4" s="107"/>
      <c r="J4" s="2" t="s">
        <v>45</v>
      </c>
      <c r="K4" s="101" t="s">
        <v>520</v>
      </c>
      <c r="L4" s="101"/>
      <c r="M4" s="101"/>
      <c r="N4" s="101"/>
      <c r="O4" s="101"/>
      <c r="P4" s="101"/>
    </row>
    <row r="5" spans="1:16" ht="18.75" x14ac:dyDescent="0.3">
      <c r="A5" s="113" t="s">
        <v>288</v>
      </c>
      <c r="B5" s="113"/>
      <c r="C5" s="113"/>
      <c r="D5" s="113"/>
      <c r="E5" s="179"/>
      <c r="F5" s="5" t="s">
        <v>1565</v>
      </c>
      <c r="G5" s="5" t="s">
        <v>1477</v>
      </c>
      <c r="H5" s="5" t="s">
        <v>1566</v>
      </c>
      <c r="I5" s="5" t="s">
        <v>1477</v>
      </c>
      <c r="J5" s="15" t="s">
        <v>46</v>
      </c>
      <c r="K5" s="101" t="s">
        <v>51</v>
      </c>
      <c r="L5" s="101"/>
      <c r="M5" s="101"/>
      <c r="N5" s="101"/>
      <c r="O5" s="101"/>
      <c r="P5" s="101"/>
    </row>
    <row r="6" spans="1:16" ht="18.75" x14ac:dyDescent="0.3">
      <c r="A6" s="115"/>
      <c r="B6" s="115"/>
      <c r="C6" s="115"/>
      <c r="D6" s="115"/>
      <c r="E6" s="115"/>
      <c r="F6" s="22" t="s">
        <v>1567</v>
      </c>
      <c r="G6" s="58">
        <v>345</v>
      </c>
      <c r="H6" s="22" t="s">
        <v>1581</v>
      </c>
      <c r="I6" s="58">
        <v>441</v>
      </c>
    </row>
    <row r="7" spans="1:16" ht="18.75" x14ac:dyDescent="0.3">
      <c r="A7" s="1"/>
      <c r="B7" s="113" t="s">
        <v>0</v>
      </c>
      <c r="C7" s="113"/>
      <c r="D7" s="113"/>
      <c r="E7" s="1"/>
      <c r="F7" s="22" t="s">
        <v>1568</v>
      </c>
      <c r="G7" s="58">
        <v>322</v>
      </c>
      <c r="H7" s="22" t="s">
        <v>1568</v>
      </c>
      <c r="I7" s="58">
        <v>528</v>
      </c>
    </row>
    <row r="8" spans="1:16" ht="18.75" x14ac:dyDescent="0.3">
      <c r="A8" s="1"/>
      <c r="B8" s="109" t="s">
        <v>492</v>
      </c>
      <c r="C8" s="109"/>
      <c r="D8" s="109"/>
      <c r="E8" s="1"/>
      <c r="F8" s="22" t="s">
        <v>1569</v>
      </c>
      <c r="G8" s="58">
        <v>165</v>
      </c>
      <c r="H8" s="22" t="s">
        <v>1569</v>
      </c>
      <c r="I8" s="58">
        <v>193</v>
      </c>
    </row>
    <row r="9" spans="1:16" ht="18.75" x14ac:dyDescent="0.3">
      <c r="A9" s="1"/>
      <c r="B9" s="109" t="s">
        <v>488</v>
      </c>
      <c r="C9" s="109"/>
      <c r="D9" s="109"/>
      <c r="E9" s="1"/>
      <c r="F9" s="22" t="s">
        <v>1570</v>
      </c>
      <c r="G9" s="58">
        <v>68</v>
      </c>
      <c r="H9" s="22" t="s">
        <v>1570</v>
      </c>
      <c r="I9" s="58">
        <v>74</v>
      </c>
    </row>
    <row r="10" spans="1:16" ht="18.75" x14ac:dyDescent="0.3">
      <c r="A10" s="115"/>
      <c r="B10" s="115"/>
      <c r="C10" s="115"/>
      <c r="D10" s="115"/>
      <c r="E10" s="115"/>
      <c r="F10" s="22" t="s">
        <v>1571</v>
      </c>
      <c r="G10" s="58">
        <v>100</v>
      </c>
      <c r="H10" s="22" t="s">
        <v>1571</v>
      </c>
      <c r="I10" s="58">
        <v>108</v>
      </c>
    </row>
    <row r="11" spans="1:16" ht="18.75" x14ac:dyDescent="0.3">
      <c r="A11" s="1"/>
      <c r="B11" s="113" t="s">
        <v>533</v>
      </c>
      <c r="C11" s="113"/>
      <c r="D11" s="113"/>
      <c r="E11" s="1"/>
      <c r="F11" s="22" t="s">
        <v>1572</v>
      </c>
      <c r="G11" s="58">
        <v>199</v>
      </c>
      <c r="H11" s="22" t="s">
        <v>1572</v>
      </c>
      <c r="I11" s="58">
        <v>221</v>
      </c>
    </row>
    <row r="12" spans="1:16" ht="18.75" x14ac:dyDescent="0.3">
      <c r="A12" s="115"/>
      <c r="B12" s="115"/>
      <c r="C12" s="115"/>
      <c r="D12" s="115"/>
      <c r="E12" s="115"/>
      <c r="F12" s="22" t="s">
        <v>1573</v>
      </c>
      <c r="G12" s="58">
        <v>207</v>
      </c>
      <c r="H12" s="22" t="s">
        <v>1573</v>
      </c>
      <c r="I12" s="58">
        <v>221</v>
      </c>
    </row>
    <row r="13" spans="1:16" ht="18.75" x14ac:dyDescent="0.3">
      <c r="A13" s="1"/>
      <c r="B13" s="113" t="s">
        <v>290</v>
      </c>
      <c r="C13" s="113"/>
      <c r="D13" s="113"/>
      <c r="E13" s="1"/>
      <c r="F13" s="22" t="s">
        <v>1478</v>
      </c>
      <c r="G13" s="58">
        <v>69</v>
      </c>
      <c r="H13" s="22" t="s">
        <v>1478</v>
      </c>
      <c r="I13" s="58">
        <v>74</v>
      </c>
    </row>
    <row r="14" spans="1:16" ht="18.75" x14ac:dyDescent="0.3">
      <c r="A14" s="1"/>
      <c r="B14" s="110"/>
      <c r="C14" s="111"/>
      <c r="D14" s="112"/>
      <c r="E14" s="1"/>
      <c r="F14" s="22" t="s">
        <v>1479</v>
      </c>
      <c r="G14" s="58">
        <v>69</v>
      </c>
      <c r="H14" s="22" t="s">
        <v>1479</v>
      </c>
      <c r="I14" s="58">
        <v>74</v>
      </c>
    </row>
    <row r="15" spans="1:16" ht="18.75" x14ac:dyDescent="0.3">
      <c r="A15" s="1"/>
      <c r="B15" s="113" t="s">
        <v>300</v>
      </c>
      <c r="C15" s="113"/>
      <c r="D15" s="113"/>
      <c r="E15" s="1"/>
      <c r="F15" s="22" t="s">
        <v>1574</v>
      </c>
      <c r="G15" s="58">
        <v>118</v>
      </c>
      <c r="H15" s="22" t="s">
        <v>1574</v>
      </c>
      <c r="I15" s="58">
        <v>132</v>
      </c>
    </row>
    <row r="16" spans="1:16" ht="18.75" x14ac:dyDescent="0.3">
      <c r="A16" s="1"/>
      <c r="B16" s="110"/>
      <c r="C16" s="111"/>
      <c r="D16" s="112"/>
      <c r="E16" s="1"/>
      <c r="F16" s="22" t="s">
        <v>1575</v>
      </c>
      <c r="G16" s="58">
        <v>69</v>
      </c>
      <c r="H16" s="22" t="s">
        <v>1575</v>
      </c>
      <c r="I16" s="58">
        <v>74</v>
      </c>
    </row>
    <row r="17" spans="1:9" ht="18.75" x14ac:dyDescent="0.3">
      <c r="A17" s="1"/>
      <c r="B17" s="113" t="s">
        <v>430</v>
      </c>
      <c r="C17" s="113" t="s">
        <v>26</v>
      </c>
      <c r="D17" s="113" t="s">
        <v>26</v>
      </c>
      <c r="E17" s="1"/>
      <c r="F17" s="22" t="s">
        <v>1576</v>
      </c>
      <c r="G17" s="58">
        <v>149</v>
      </c>
      <c r="H17" s="22" t="s">
        <v>1576</v>
      </c>
      <c r="I17" s="58">
        <v>162</v>
      </c>
    </row>
    <row r="18" spans="1:9" ht="18.75" x14ac:dyDescent="0.3">
      <c r="A18" s="1"/>
      <c r="B18" s="110"/>
      <c r="C18" s="111"/>
      <c r="D18" s="112"/>
      <c r="E18" s="1"/>
      <c r="F18" s="22" t="s">
        <v>1577</v>
      </c>
      <c r="G18" s="58">
        <v>21</v>
      </c>
      <c r="H18" s="22" t="s">
        <v>1577</v>
      </c>
      <c r="I18" s="58">
        <v>21</v>
      </c>
    </row>
    <row r="19" spans="1:9" ht="18.75" x14ac:dyDescent="0.3">
      <c r="A19" s="1"/>
      <c r="B19" s="113" t="s">
        <v>412</v>
      </c>
      <c r="C19" s="113"/>
      <c r="D19" s="113"/>
      <c r="E19" s="1"/>
      <c r="F19" s="22" t="s">
        <v>1578</v>
      </c>
      <c r="G19" s="58">
        <v>26</v>
      </c>
      <c r="H19" s="22" t="s">
        <v>1578</v>
      </c>
      <c r="I19" s="58">
        <v>26</v>
      </c>
    </row>
    <row r="20" spans="1:9" ht="18.75" x14ac:dyDescent="0.3">
      <c r="A20" s="1"/>
      <c r="B20" s="109" t="s">
        <v>301</v>
      </c>
      <c r="C20" s="109"/>
      <c r="D20" s="109"/>
      <c r="E20" s="1"/>
      <c r="F20" s="22" t="s">
        <v>1579</v>
      </c>
      <c r="G20" s="58">
        <v>32</v>
      </c>
      <c r="H20" s="22" t="s">
        <v>1579</v>
      </c>
      <c r="I20" s="58">
        <v>32</v>
      </c>
    </row>
    <row r="21" spans="1:9" ht="18.75" x14ac:dyDescent="0.3">
      <c r="A21" s="1"/>
      <c r="B21" s="109" t="s">
        <v>410</v>
      </c>
      <c r="C21" s="109"/>
      <c r="D21" s="109"/>
      <c r="E21" s="1"/>
      <c r="F21" s="22" t="s">
        <v>1580</v>
      </c>
      <c r="G21" s="58">
        <v>38</v>
      </c>
      <c r="H21" s="22" t="s">
        <v>1580</v>
      </c>
      <c r="I21" s="58">
        <v>38</v>
      </c>
    </row>
    <row r="22" spans="1:9" ht="18.75" x14ac:dyDescent="0.3">
      <c r="A22" s="1"/>
      <c r="B22" s="109" t="s">
        <v>28</v>
      </c>
      <c r="C22" s="109"/>
      <c r="D22" s="109"/>
      <c r="E22" s="1"/>
    </row>
    <row r="23" spans="1:9" ht="18.75" x14ac:dyDescent="0.3">
      <c r="A23" s="1"/>
      <c r="B23" s="109" t="s">
        <v>411</v>
      </c>
      <c r="C23" s="109"/>
      <c r="D23" s="109"/>
      <c r="E23" s="1"/>
    </row>
    <row r="24" spans="1:9" ht="18.75" x14ac:dyDescent="0.3">
      <c r="A24" s="1"/>
      <c r="B24" s="109" t="s">
        <v>413</v>
      </c>
      <c r="C24" s="109"/>
      <c r="D24" s="109"/>
      <c r="E24" s="1"/>
    </row>
    <row r="25" spans="1:9" ht="18.75" x14ac:dyDescent="0.3">
      <c r="A25" s="1"/>
      <c r="B25" s="110"/>
      <c r="C25" s="111"/>
      <c r="D25" s="112"/>
      <c r="E25" s="1"/>
    </row>
    <row r="26" spans="1:9" ht="18.75" x14ac:dyDescent="0.3">
      <c r="A26" s="1"/>
      <c r="B26" s="113" t="s">
        <v>429</v>
      </c>
      <c r="C26" s="113"/>
      <c r="D26" s="113"/>
      <c r="E26" s="1"/>
    </row>
    <row r="27" spans="1:9" ht="18.75" x14ac:dyDescent="0.3">
      <c r="A27" s="1"/>
      <c r="B27" s="110"/>
      <c r="C27" s="111"/>
      <c r="D27" s="112"/>
      <c r="E27" s="1"/>
    </row>
    <row r="28" spans="1:9" ht="18.75" x14ac:dyDescent="0.3">
      <c r="A28" s="1"/>
      <c r="B28" s="113" t="s">
        <v>18</v>
      </c>
      <c r="C28" s="113"/>
      <c r="D28" s="113"/>
      <c r="E28" s="1"/>
    </row>
    <row r="29" spans="1:9" ht="18.75" x14ac:dyDescent="0.3">
      <c r="A29" s="1"/>
      <c r="B29" s="109" t="s">
        <v>885</v>
      </c>
      <c r="C29" s="109"/>
      <c r="D29" s="109"/>
      <c r="E29" s="1"/>
    </row>
    <row r="30" spans="1:9" ht="18.75" x14ac:dyDescent="0.3">
      <c r="A30" s="1"/>
      <c r="B30" s="113" t="s">
        <v>889</v>
      </c>
      <c r="C30" s="113"/>
      <c r="D30" s="113"/>
      <c r="E30" s="1"/>
    </row>
    <row r="31" spans="1:9" ht="18.75" x14ac:dyDescent="0.3">
      <c r="A31" s="1"/>
      <c r="B31" s="109" t="s">
        <v>893</v>
      </c>
      <c r="C31" s="109"/>
      <c r="D31" s="109"/>
      <c r="E31" s="1"/>
    </row>
    <row r="32" spans="1:9" ht="18.75" x14ac:dyDescent="0.3">
      <c r="A32" s="1"/>
      <c r="B32" s="109" t="s">
        <v>1631</v>
      </c>
      <c r="C32" s="109"/>
      <c r="D32" s="109"/>
      <c r="E32" s="1"/>
    </row>
    <row r="33" spans="1:5" ht="18.75" x14ac:dyDescent="0.3">
      <c r="A33" s="1"/>
      <c r="B33" s="109" t="s">
        <v>1144</v>
      </c>
      <c r="C33" s="109"/>
      <c r="D33" s="109"/>
      <c r="E33" s="1"/>
    </row>
    <row r="34" spans="1:5" ht="18.75" x14ac:dyDescent="0.3">
      <c r="A34" s="1"/>
      <c r="B34" s="109" t="s">
        <v>19</v>
      </c>
      <c r="C34" s="109"/>
      <c r="D34" s="109"/>
      <c r="E34" s="1"/>
    </row>
    <row r="35" spans="1:5" ht="18.75" x14ac:dyDescent="0.3">
      <c r="A35" s="1"/>
      <c r="B35" s="109" t="s">
        <v>904</v>
      </c>
      <c r="C35" s="109"/>
      <c r="D35" s="109"/>
      <c r="E35" s="1"/>
    </row>
    <row r="36" spans="1:5" ht="18.75" x14ac:dyDescent="0.3">
      <c r="A36" s="1"/>
      <c r="B36" s="113" t="s">
        <v>1474</v>
      </c>
      <c r="C36" s="113"/>
      <c r="D36" s="113"/>
      <c r="E36" s="1"/>
    </row>
    <row r="37" spans="1:5" ht="18.75" x14ac:dyDescent="0.3">
      <c r="A37" s="1"/>
      <c r="B37" s="109" t="s">
        <v>1475</v>
      </c>
      <c r="C37" s="109"/>
      <c r="D37" s="109"/>
      <c r="E37" s="1"/>
    </row>
    <row r="38" spans="1:5" ht="18.75" x14ac:dyDescent="0.3">
      <c r="A38" s="1"/>
      <c r="B38" s="113" t="s">
        <v>785</v>
      </c>
      <c r="C38" s="113"/>
      <c r="D38" s="113"/>
      <c r="E38" s="1"/>
    </row>
    <row r="39" spans="1:5" ht="18.75" x14ac:dyDescent="0.3">
      <c r="A39" s="1"/>
      <c r="B39" s="110"/>
      <c r="C39" s="111"/>
      <c r="D39" s="112"/>
      <c r="E39" s="1"/>
    </row>
    <row r="40" spans="1:5" ht="18.75" x14ac:dyDescent="0.3">
      <c r="A40" s="1"/>
      <c r="B40" s="113" t="s">
        <v>1143</v>
      </c>
      <c r="C40" s="113"/>
      <c r="D40" s="113"/>
      <c r="E40" s="1"/>
    </row>
    <row r="41" spans="1:5" ht="18.75" x14ac:dyDescent="0.3">
      <c r="A41" s="1"/>
      <c r="B41" s="109" t="s">
        <v>905</v>
      </c>
      <c r="C41" s="109"/>
      <c r="D41" s="109"/>
      <c r="E41" s="1"/>
    </row>
    <row r="42" spans="1:5" ht="18.75" x14ac:dyDescent="0.3">
      <c r="A42" s="1"/>
      <c r="B42" s="109" t="s">
        <v>906</v>
      </c>
      <c r="C42" s="109"/>
      <c r="D42" s="109"/>
      <c r="E42" s="1"/>
    </row>
    <row r="43" spans="1:5" ht="18.75" x14ac:dyDescent="0.3">
      <c r="A43" s="1"/>
      <c r="B43" s="109" t="s">
        <v>927</v>
      </c>
      <c r="C43" s="109"/>
      <c r="D43" s="109"/>
      <c r="E43" s="1"/>
    </row>
    <row r="44" spans="1:5" ht="18.75" x14ac:dyDescent="0.3">
      <c r="A44" s="1"/>
      <c r="B44" s="110"/>
      <c r="C44" s="111"/>
      <c r="D44" s="112"/>
      <c r="E44" s="1"/>
    </row>
    <row r="45" spans="1:5" ht="18.75" x14ac:dyDescent="0.3">
      <c r="A45" s="1"/>
      <c r="B45" s="113" t="s">
        <v>29</v>
      </c>
      <c r="C45" s="113"/>
      <c r="D45" s="113"/>
      <c r="E45" s="1"/>
    </row>
    <row r="46" spans="1:5" ht="18.75" x14ac:dyDescent="0.3">
      <c r="A46" s="1"/>
      <c r="B46" s="109" t="s">
        <v>535</v>
      </c>
      <c r="C46" s="109" t="s">
        <v>20</v>
      </c>
      <c r="D46" s="109" t="s">
        <v>20</v>
      </c>
      <c r="E46" s="1"/>
    </row>
    <row r="47" spans="1:5" ht="18.75" x14ac:dyDescent="0.3">
      <c r="A47" s="1"/>
      <c r="B47" s="109" t="s">
        <v>766</v>
      </c>
      <c r="C47" s="109" t="s">
        <v>21</v>
      </c>
      <c r="D47" s="109" t="s">
        <v>21</v>
      </c>
      <c r="E47" s="1"/>
    </row>
    <row r="48" spans="1:5" ht="18.75" x14ac:dyDescent="0.3">
      <c r="A48" s="1"/>
      <c r="B48" s="109" t="s">
        <v>22</v>
      </c>
      <c r="C48" s="109" t="s">
        <v>22</v>
      </c>
      <c r="D48" s="109" t="s">
        <v>22</v>
      </c>
      <c r="E48" s="1"/>
    </row>
    <row r="49" spans="1:5" ht="18.75" x14ac:dyDescent="0.3">
      <c r="A49" s="1"/>
      <c r="B49" s="109" t="s">
        <v>1159</v>
      </c>
      <c r="C49" s="109" t="s">
        <v>23</v>
      </c>
      <c r="D49" s="109" t="s">
        <v>23</v>
      </c>
      <c r="E49" s="1"/>
    </row>
    <row r="50" spans="1:5" ht="18.75" x14ac:dyDescent="0.3">
      <c r="A50" s="1"/>
      <c r="B50" s="109" t="s">
        <v>767</v>
      </c>
      <c r="C50" s="109" t="s">
        <v>24</v>
      </c>
      <c r="D50" s="109" t="s">
        <v>24</v>
      </c>
      <c r="E50" s="1"/>
    </row>
    <row r="51" spans="1:5" ht="18.75" x14ac:dyDescent="0.3">
      <c r="A51" s="1"/>
      <c r="B51" s="109" t="s">
        <v>768</v>
      </c>
      <c r="C51" s="109" t="s">
        <v>25</v>
      </c>
      <c r="D51" s="109" t="s">
        <v>25</v>
      </c>
      <c r="E51" s="1"/>
    </row>
    <row r="52" spans="1:5" ht="18.75" x14ac:dyDescent="0.3">
      <c r="A52" s="1"/>
      <c r="B52" s="110"/>
      <c r="C52" s="111"/>
      <c r="D52" s="112"/>
      <c r="E52" s="1"/>
    </row>
    <row r="53" spans="1:5" ht="18.75" x14ac:dyDescent="0.3">
      <c r="A53" s="1"/>
      <c r="B53" s="113" t="s">
        <v>444</v>
      </c>
      <c r="C53" s="113" t="s">
        <v>27</v>
      </c>
      <c r="D53" s="113" t="s">
        <v>27</v>
      </c>
      <c r="E53" s="1"/>
    </row>
    <row r="54" spans="1:5" ht="18.75" x14ac:dyDescent="0.3">
      <c r="A54" s="1"/>
      <c r="B54" s="109" t="s">
        <v>445</v>
      </c>
      <c r="C54" s="109"/>
      <c r="D54" s="109"/>
      <c r="E54" s="1"/>
    </row>
    <row r="55" spans="1:5" ht="18.75" x14ac:dyDescent="0.3">
      <c r="A55" s="1"/>
      <c r="B55" s="109" t="s">
        <v>446</v>
      </c>
      <c r="C55" s="109"/>
      <c r="D55" s="109"/>
      <c r="E55" s="1"/>
    </row>
    <row r="56" spans="1:5" ht="18.75" x14ac:dyDescent="0.3">
      <c r="A56" s="1"/>
      <c r="B56" s="110"/>
      <c r="C56" s="111"/>
      <c r="D56" s="112"/>
      <c r="E56" s="1"/>
    </row>
    <row r="57" spans="1:5" ht="18.75" x14ac:dyDescent="0.3">
      <c r="A57" s="1"/>
      <c r="B57" s="113" t="s">
        <v>1160</v>
      </c>
      <c r="C57" s="113" t="s">
        <v>1</v>
      </c>
      <c r="D57" s="113" t="s">
        <v>1</v>
      </c>
      <c r="E57" s="1"/>
    </row>
    <row r="58" spans="1:5" ht="18.75" x14ac:dyDescent="0.3">
      <c r="A58" s="1"/>
      <c r="B58" s="109" t="s">
        <v>1146</v>
      </c>
      <c r="C58" s="109" t="s">
        <v>8</v>
      </c>
      <c r="D58" s="109" t="s">
        <v>8</v>
      </c>
      <c r="E58" s="1"/>
    </row>
    <row r="59" spans="1:5" ht="18.75" x14ac:dyDescent="0.3">
      <c r="A59" s="1"/>
      <c r="B59" s="109" t="s">
        <v>166</v>
      </c>
      <c r="C59" s="109" t="s">
        <v>2</v>
      </c>
      <c r="D59" s="109" t="s">
        <v>2</v>
      </c>
      <c r="E59" s="1"/>
    </row>
    <row r="60" spans="1:5" ht="18.75" x14ac:dyDescent="0.3">
      <c r="A60" s="1"/>
      <c r="B60" s="109" t="s">
        <v>1121</v>
      </c>
      <c r="C60" s="109" t="s">
        <v>3</v>
      </c>
      <c r="D60" s="109" t="s">
        <v>3</v>
      </c>
      <c r="E60" s="1"/>
    </row>
    <row r="61" spans="1:5" ht="18.75" x14ac:dyDescent="0.3">
      <c r="A61" s="1"/>
      <c r="B61" s="109" t="s">
        <v>1145</v>
      </c>
      <c r="C61" s="109" t="s">
        <v>4</v>
      </c>
      <c r="D61" s="109" t="s">
        <v>4</v>
      </c>
      <c r="E61" s="1"/>
    </row>
    <row r="62" spans="1:5" ht="18.75" x14ac:dyDescent="0.3">
      <c r="A62" s="1"/>
      <c r="B62" s="109" t="s">
        <v>5</v>
      </c>
      <c r="C62" s="109" t="s">
        <v>5</v>
      </c>
      <c r="D62" s="109" t="s">
        <v>5</v>
      </c>
      <c r="E62" s="1"/>
    </row>
    <row r="63" spans="1:5" ht="18.75" x14ac:dyDescent="0.3">
      <c r="A63" s="1"/>
      <c r="B63" s="109" t="s">
        <v>1152</v>
      </c>
      <c r="C63" s="109" t="s">
        <v>17</v>
      </c>
      <c r="D63" s="109" t="s">
        <v>17</v>
      </c>
      <c r="E63" s="1"/>
    </row>
    <row r="64" spans="1:5" ht="18.75" x14ac:dyDescent="0.3">
      <c r="A64" s="1"/>
      <c r="B64" s="109" t="s">
        <v>251</v>
      </c>
      <c r="C64" s="109"/>
      <c r="D64" s="109"/>
      <c r="E64" s="1"/>
    </row>
    <row r="65" spans="1:5" ht="18.75" x14ac:dyDescent="0.3">
      <c r="A65" s="1"/>
      <c r="B65" s="109" t="s">
        <v>1141</v>
      </c>
      <c r="C65" s="109" t="s">
        <v>6</v>
      </c>
      <c r="D65" s="109" t="s">
        <v>6</v>
      </c>
      <c r="E65" s="1"/>
    </row>
    <row r="66" spans="1:5" ht="18.75" x14ac:dyDescent="0.3">
      <c r="A66" s="1"/>
      <c r="B66" s="109" t="s">
        <v>7</v>
      </c>
      <c r="C66" s="109" t="s">
        <v>7</v>
      </c>
      <c r="D66" s="109" t="s">
        <v>7</v>
      </c>
      <c r="E66" s="1"/>
    </row>
    <row r="67" spans="1:5" ht="18.75" x14ac:dyDescent="0.3">
      <c r="A67" s="1"/>
      <c r="B67" s="109" t="s">
        <v>1161</v>
      </c>
      <c r="C67" s="109" t="s">
        <v>9</v>
      </c>
      <c r="D67" s="109" t="s">
        <v>9</v>
      </c>
      <c r="E67" s="1"/>
    </row>
    <row r="68" spans="1:5" ht="18.75" x14ac:dyDescent="0.3">
      <c r="A68" s="1"/>
      <c r="B68" s="109" t="s">
        <v>1147</v>
      </c>
      <c r="C68" s="109" t="s">
        <v>10</v>
      </c>
      <c r="D68" s="109" t="s">
        <v>10</v>
      </c>
      <c r="E68" s="1"/>
    </row>
    <row r="69" spans="1:5" ht="18.75" x14ac:dyDescent="0.3">
      <c r="A69" s="1"/>
      <c r="B69" s="109" t="s">
        <v>1148</v>
      </c>
      <c r="C69" s="109" t="s">
        <v>11</v>
      </c>
      <c r="D69" s="109" t="s">
        <v>11</v>
      </c>
      <c r="E69" s="1"/>
    </row>
    <row r="70" spans="1:5" ht="18.75" x14ac:dyDescent="0.3">
      <c r="A70" s="1"/>
      <c r="B70" s="109" t="s">
        <v>12</v>
      </c>
      <c r="C70" s="109" t="s">
        <v>12</v>
      </c>
      <c r="D70" s="109" t="s">
        <v>12</v>
      </c>
      <c r="E70" s="1"/>
    </row>
    <row r="71" spans="1:5" ht="18.75" x14ac:dyDescent="0.3">
      <c r="A71" s="1"/>
      <c r="B71" s="109" t="s">
        <v>13</v>
      </c>
      <c r="C71" s="109" t="s">
        <v>13</v>
      </c>
      <c r="D71" s="109" t="s">
        <v>13</v>
      </c>
      <c r="E71" s="1"/>
    </row>
    <row r="72" spans="1:5" ht="18.75" x14ac:dyDescent="0.3">
      <c r="A72" s="1"/>
      <c r="B72" s="109" t="s">
        <v>1149</v>
      </c>
      <c r="C72" s="109" t="s">
        <v>14</v>
      </c>
      <c r="D72" s="109" t="s">
        <v>14</v>
      </c>
      <c r="E72" s="1"/>
    </row>
    <row r="73" spans="1:5" ht="18.75" x14ac:dyDescent="0.3">
      <c r="A73" s="1"/>
      <c r="B73" s="109" t="s">
        <v>15</v>
      </c>
      <c r="C73" s="109" t="s">
        <v>15</v>
      </c>
      <c r="D73" s="109" t="s">
        <v>15</v>
      </c>
      <c r="E73" s="1"/>
    </row>
    <row r="74" spans="1:5" ht="18.75" x14ac:dyDescent="0.3">
      <c r="A74" s="1"/>
      <c r="B74" s="109" t="s">
        <v>167</v>
      </c>
      <c r="C74" s="109"/>
      <c r="D74" s="109"/>
      <c r="E74" s="1"/>
    </row>
    <row r="75" spans="1:5" ht="18.75" x14ac:dyDescent="0.3">
      <c r="A75" s="1"/>
      <c r="B75" s="109" t="s">
        <v>168</v>
      </c>
      <c r="C75" s="109"/>
      <c r="D75" s="109"/>
      <c r="E75" s="1"/>
    </row>
    <row r="76" spans="1:5" ht="18.75" x14ac:dyDescent="0.3">
      <c r="A76" s="1"/>
      <c r="B76" s="109" t="s">
        <v>1151</v>
      </c>
      <c r="C76" s="109" t="s">
        <v>16</v>
      </c>
      <c r="D76" s="109" t="s">
        <v>16</v>
      </c>
      <c r="E76" s="1"/>
    </row>
    <row r="77" spans="1:5" ht="18.75" x14ac:dyDescent="0.3">
      <c r="A77" s="1"/>
      <c r="B77" s="115"/>
      <c r="C77" s="115"/>
      <c r="D77" s="115"/>
      <c r="E77" s="1"/>
    </row>
    <row r="78" spans="1:5" ht="18.75" x14ac:dyDescent="0.3">
      <c r="A78" s="1"/>
      <c r="B78" s="113" t="s">
        <v>1162</v>
      </c>
      <c r="C78" s="113"/>
      <c r="D78" s="113"/>
      <c r="E78" s="1"/>
    </row>
    <row r="79" spans="1:5" ht="15.75" x14ac:dyDescent="0.25">
      <c r="B79" s="109" t="s">
        <v>48</v>
      </c>
      <c r="C79" s="109"/>
      <c r="D79" s="109"/>
    </row>
    <row r="80" spans="1:5" ht="15.75" x14ac:dyDescent="0.25">
      <c r="B80" s="109" t="s">
        <v>784</v>
      </c>
      <c r="C80" s="109"/>
      <c r="D80" s="109"/>
    </row>
    <row r="81" spans="2:4" ht="15.75" x14ac:dyDescent="0.25">
      <c r="B81" s="109" t="s">
        <v>49</v>
      </c>
      <c r="C81" s="109"/>
      <c r="D81" s="109"/>
    </row>
  </sheetData>
  <mergeCells count="85">
    <mergeCell ref="B81:D81"/>
    <mergeCell ref="B80:D80"/>
    <mergeCell ref="B76:D76"/>
    <mergeCell ref="B77:D77"/>
    <mergeCell ref="B78:D78"/>
    <mergeCell ref="B79:D79"/>
    <mergeCell ref="B25:D25"/>
    <mergeCell ref="B26:D26"/>
    <mergeCell ref="B27:D27"/>
    <mergeCell ref="B34:D34"/>
    <mergeCell ref="B28:D28"/>
    <mergeCell ref="B29:D29"/>
    <mergeCell ref="B30:D30"/>
    <mergeCell ref="B31:D31"/>
    <mergeCell ref="B32:D32"/>
    <mergeCell ref="B33:D33"/>
    <mergeCell ref="B35:D35"/>
    <mergeCell ref="B36:D36"/>
    <mergeCell ref="B37:D37"/>
    <mergeCell ref="B38:D38"/>
    <mergeCell ref="B39:D39"/>
    <mergeCell ref="A1:E4"/>
    <mergeCell ref="A5:E5"/>
    <mergeCell ref="A6:E6"/>
    <mergeCell ref="B7:D7"/>
    <mergeCell ref="B8:D8"/>
    <mergeCell ref="B9:D9"/>
    <mergeCell ref="B22:D22"/>
    <mergeCell ref="B23:D23"/>
    <mergeCell ref="B24:D24"/>
    <mergeCell ref="B16:D16"/>
    <mergeCell ref="B17:D17"/>
    <mergeCell ref="B18:D18"/>
    <mergeCell ref="B19:D19"/>
    <mergeCell ref="B20:D20"/>
    <mergeCell ref="B21:D21"/>
    <mergeCell ref="B15:D15"/>
    <mergeCell ref="A10:E10"/>
    <mergeCell ref="B11:D11"/>
    <mergeCell ref="A12:E12"/>
    <mergeCell ref="B13:D13"/>
    <mergeCell ref="B14:D14"/>
    <mergeCell ref="B51:D51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63:D63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75:D75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K5:P5"/>
    <mergeCell ref="F1:I2"/>
    <mergeCell ref="K1:P1"/>
    <mergeCell ref="K2:P2"/>
    <mergeCell ref="F3:I4"/>
    <mergeCell ref="K3:P3"/>
    <mergeCell ref="K4:P4"/>
  </mergeCells>
  <hyperlinks>
    <hyperlink ref="B7:D7" location="арматура!R1C1" display="Арматура" xr:uid="{00000000-0004-0000-1100-000000000000}"/>
    <hyperlink ref="B8:D8" location="'Дріт в''язальний'!A1" display="Дріт в'язальний" xr:uid="{00000000-0004-0000-1100-000001000000}"/>
    <hyperlink ref="B9:D9" location="'Дріт ВР'!A1" display="Дріт ВР" xr:uid="{00000000-0004-0000-1100-000002000000}"/>
    <hyperlink ref="B11:D11" location="Двотавр!A1" display="Двотавр  " xr:uid="{00000000-0004-0000-1100-000003000000}"/>
    <hyperlink ref="B13:D13" location="Квадрат!A1" display="Квадрат сталевий" xr:uid="{00000000-0004-0000-1100-000004000000}"/>
    <hyperlink ref="B15:D15" location="Круг!A1" display="Круг сталевий" xr:uid="{00000000-0004-0000-1100-000005000000}"/>
    <hyperlink ref="B19:D19" location="лист!R1C1" display="Листы:" xr:uid="{00000000-0004-0000-1100-000006000000}"/>
    <hyperlink ref="B20:D20" location="Лист!A1" display="Лист сталевий" xr:uid="{00000000-0004-0000-1100-000007000000}"/>
    <hyperlink ref="B21:D21" location="'Лист рифлений'!A1" display="Лист рифлений" xr:uid="{00000000-0004-0000-1100-000008000000}"/>
    <hyperlink ref="B22:D22" location="'Лист ПВЛ'!A1" display="Лист ПВЛ" xr:uid="{00000000-0004-0000-1100-000009000000}"/>
    <hyperlink ref="B23:D23" location="'Лист оцинкований'!A1" display="Лист оцинкований" xr:uid="{00000000-0004-0000-1100-00000A000000}"/>
    <hyperlink ref="B24:D24" location="'Лист нержавіючий'!A1" display="Лист нержавіючий" xr:uid="{00000000-0004-0000-1100-00000B000000}"/>
    <hyperlink ref="B28:D28" location="Профнасил!A1" display="Профнастил" xr:uid="{00000000-0004-0000-1100-00000C000000}"/>
    <hyperlink ref="B29:D29" location="'Преміум профнастил'!A1" display="Преміум профнастил" xr:uid="{00000000-0004-0000-1100-00000D000000}"/>
    <hyperlink ref="B30:D30" location="' Металочерепиця'!A1" display="Металочерепиця" xr:uid="{00000000-0004-0000-1100-00000E000000}"/>
    <hyperlink ref="B31:D31" location="'Преміум металочерепиця'!A1" display="Преміум металочерепиця" xr:uid="{00000000-0004-0000-1100-00000F000000}"/>
    <hyperlink ref="B32:D32" location="метизы!R1C1" display="Метизы" xr:uid="{00000000-0004-0000-1100-000010000000}"/>
    <hyperlink ref="B33:D33" location="'Водосточна система'!A1" display="Водостічна система" xr:uid="{00000000-0004-0000-1100-000011000000}"/>
    <hyperlink ref="B34:D34" location="планки!R1C1" display="Планки" xr:uid="{00000000-0004-0000-1100-000012000000}"/>
    <hyperlink ref="B35:D35" location="'Утеплювач, ізоляція'!A1" display="Утеплювач, ізоляція" xr:uid="{00000000-0004-0000-1100-000013000000}"/>
    <hyperlink ref="B38:D38" location="'Фальцева покрівля'!A1" display="Фальцева покрівля" xr:uid="{00000000-0004-0000-1100-000014000000}"/>
    <hyperlink ref="B40:D40" location="'сетка сварная в картах'!R1C1" display="Сетка:" xr:uid="{00000000-0004-0000-1100-000015000000}"/>
    <hyperlink ref="B41:D41" location="'Сітка зварна в картах'!A1" display="Сітка зварна в картах" xr:uid="{00000000-0004-0000-1100-000016000000}"/>
    <hyperlink ref="B42:D42" location="'Сітка зварна в рулоні'!A1" display="Сітка зварна в рулоне" xr:uid="{00000000-0004-0000-1100-000017000000}"/>
    <hyperlink ref="B43:D43" location="'Сітка рабиця'!A1" display="Сітка рабиця" xr:uid="{00000000-0004-0000-1100-000018000000}"/>
    <hyperlink ref="B45:D45" location="'труба профильная'!R1C1" display="Труба:" xr:uid="{00000000-0004-0000-1100-000019000000}"/>
    <hyperlink ref="B46:D46" location="'Труба профільна'!A1" display="Труба профільна" xr:uid="{00000000-0004-0000-1100-00001A000000}"/>
    <hyperlink ref="B47:D47" location="'Труба ел.зв.'!A1" display="Труба електрозварна" xr:uid="{00000000-0004-0000-1100-00001B000000}"/>
    <hyperlink ref="B48:D48" location="'труба вгп'!R1C1" display="Трубв ВГП ДУ" xr:uid="{00000000-0004-0000-1100-00001C000000}"/>
    <hyperlink ref="B50:D50" location="'Труба оцинк.'!A1" display="Труба оцинкована" xr:uid="{00000000-0004-0000-1100-00001D000000}"/>
    <hyperlink ref="B51:D51" location="'Труба нержавіюча'!A1" display="Труба нержавіюча" xr:uid="{00000000-0004-0000-1100-00001E000000}"/>
    <hyperlink ref="B57:D57" location="шпилька.гайка.шайба!R1C1" display="Комплектующие" xr:uid="{00000000-0004-0000-1100-00001F000000}"/>
    <hyperlink ref="B60:D60" location="Цвяхи!A1" display="Цвяхи" xr:uid="{00000000-0004-0000-1100-000020000000}"/>
    <hyperlink ref="B61:D61" location="'Гіпсокартон та профіль'!A1" display=" Гіпсокартон та профіль" xr:uid="{00000000-0004-0000-1100-000021000000}"/>
    <hyperlink ref="B62:D62" location="диск!R1C1" display="Диск" xr:uid="{00000000-0004-0000-1100-000022000000}"/>
    <hyperlink ref="B65:D65" location="Лакофарбові!A1" display="Лакофарбові" xr:uid="{00000000-0004-0000-1100-000023000000}"/>
    <hyperlink ref="B66:D66" location="лопата!R1C1" display="Лопата" xr:uid="{00000000-0004-0000-1100-000024000000}"/>
    <hyperlink ref="B67:D67" location="Згони!A1" display="Згони" xr:uid="{00000000-0004-0000-1100-000025000000}"/>
    <hyperlink ref="B68:D68" location="Трійники!A1" display=" Трійники" xr:uid="{00000000-0004-0000-1100-000026000000}"/>
    <hyperlink ref="B69:D69" location="Різьба!A1" display="Різьба" xr:uid="{00000000-0004-0000-1100-000027000000}"/>
    <hyperlink ref="B70:D70" location="муфта!R1C1" display="Муфта" xr:uid="{00000000-0004-0000-1100-000028000000}"/>
    <hyperlink ref="B71:D71" location="контргайка!R1C1" display="Контргайка" xr:uid="{00000000-0004-0000-1100-000029000000}"/>
    <hyperlink ref="B72:D72" location="Фланець!A1" display="Фланець" xr:uid="{00000000-0004-0000-1100-00002A000000}"/>
    <hyperlink ref="B73:D73" location="цемент!R1C1" display="Цемент" xr:uid="{00000000-0004-0000-1100-00002B000000}"/>
    <hyperlink ref="B76:D76" location="'Щітка по металу'!A1" display="Щітка по металу" xr:uid="{00000000-0004-0000-1100-00002C000000}"/>
    <hyperlink ref="B78:D78" location="доставка!R1C1" display="Услуги" xr:uid="{00000000-0004-0000-1100-00002D000000}"/>
    <hyperlink ref="B79:D79" location="доставка!R1C1" display="Доставка" xr:uid="{00000000-0004-0000-1100-00002E000000}"/>
    <hyperlink ref="B80:D80" location="Гільйотина!A1" display="Гільйотина" xr:uid="{00000000-0004-0000-1100-00002F000000}"/>
    <hyperlink ref="B81:D81" location="плазма!R1C1" display="Плазма" xr:uid="{00000000-0004-0000-1100-000030000000}"/>
    <hyperlink ref="B53:D53" location="швеллер!R1C1" display="Швеллер" xr:uid="{00000000-0004-0000-1100-000031000000}"/>
    <hyperlink ref="B54:D54" location="'Швелер катаный'!A1" display="Швелер катаний" xr:uid="{00000000-0004-0000-1100-000032000000}"/>
    <hyperlink ref="B55:D55" location="'Швелер гнутий'!A1" display="Швелер гнутий" xr:uid="{00000000-0004-0000-1100-000033000000}"/>
    <hyperlink ref="B49:D49" location="'Труба безшов.'!A1" display="Турба безшовна" xr:uid="{00000000-0004-0000-1100-000034000000}"/>
    <hyperlink ref="B59:D59" location="гайка!R1C1" display="Гайка" xr:uid="{00000000-0004-0000-1100-000035000000}"/>
    <hyperlink ref="B74:D74" location="шайба!R1C1" display="Шайба" xr:uid="{00000000-0004-0000-1100-000036000000}"/>
    <hyperlink ref="B75:D75" location="шпилька!R1C1" display="Шпилька" xr:uid="{00000000-0004-0000-1100-000037000000}"/>
    <hyperlink ref="B26:D26" location="Смуга!A1" display="Смуга" xr:uid="{00000000-0004-0000-1100-000038000000}"/>
    <hyperlink ref="B64:D64" location="заглушка!A1" display="Заглушка" xr:uid="{00000000-0004-0000-1100-000039000000}"/>
    <hyperlink ref="B58:D58" location="Відводи!A1" display="Відводи" xr:uid="{00000000-0004-0000-1100-00003A000000}"/>
    <hyperlink ref="B63:D63" location="Електроди!A1" display="Електроди" xr:uid="{00000000-0004-0000-1100-00003B000000}"/>
    <hyperlink ref="B17:D17" location="Кутник!A1" display="Кутник" xr:uid="{00000000-0004-0000-1100-00003C000000}"/>
    <hyperlink ref="B36:D36" location="Штакетник!A1" display="Штахетник" xr:uid="{00000000-0004-0000-1100-00003D000000}"/>
    <hyperlink ref="B37:D37" location="'Штакетник Преміум'!A1" display="Штахетник преміум" xr:uid="{00000000-0004-0000-1100-00003E000000}"/>
  </hyperlink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X81"/>
  <sheetViews>
    <sheetView workbookViewId="0">
      <pane ySplit="5" topLeftCell="A6" activePane="bottomLeft" state="frozen"/>
      <selection pane="bottomLeft" activeCell="B7" sqref="B7:D7"/>
    </sheetView>
  </sheetViews>
  <sheetFormatPr defaultRowHeight="15" x14ac:dyDescent="0.25"/>
  <cols>
    <col min="1" max="1" width="1.28515625" customWidth="1"/>
    <col min="5" max="5" width="1.28515625" customWidth="1"/>
  </cols>
  <sheetData>
    <row r="1" spans="1:24" x14ac:dyDescent="0.25">
      <c r="A1" s="114"/>
      <c r="B1" s="114"/>
      <c r="C1" s="114"/>
      <c r="D1" s="114"/>
      <c r="E1" s="114"/>
      <c r="F1" s="106" t="s">
        <v>289</v>
      </c>
      <c r="G1" s="106"/>
      <c r="H1" s="106"/>
      <c r="I1" s="106"/>
      <c r="J1" s="106"/>
      <c r="K1" s="106"/>
      <c r="L1" s="106"/>
      <c r="M1" s="106"/>
      <c r="N1" s="252"/>
      <c r="O1" s="256"/>
      <c r="P1" s="256"/>
      <c r="Q1" s="256"/>
      <c r="R1" s="2" t="s">
        <v>517</v>
      </c>
      <c r="S1" s="249" t="s">
        <v>519</v>
      </c>
      <c r="T1" s="250"/>
      <c r="U1" s="250"/>
      <c r="V1" s="250"/>
      <c r="W1" s="250"/>
      <c r="X1" s="251"/>
    </row>
    <row r="2" spans="1:24" x14ac:dyDescent="0.25">
      <c r="A2" s="114"/>
      <c r="B2" s="114"/>
      <c r="C2" s="114"/>
      <c r="D2" s="114"/>
      <c r="E2" s="114"/>
      <c r="F2" s="106"/>
      <c r="G2" s="106"/>
      <c r="H2" s="253"/>
      <c r="I2" s="253"/>
      <c r="J2" s="253"/>
      <c r="K2" s="253"/>
      <c r="L2" s="253"/>
      <c r="M2" s="253"/>
      <c r="N2" s="143"/>
      <c r="O2" s="256"/>
      <c r="P2" s="256"/>
      <c r="Q2" s="256"/>
      <c r="R2" s="2" t="s">
        <v>521</v>
      </c>
      <c r="S2" s="249" t="s">
        <v>1476</v>
      </c>
      <c r="T2" s="250"/>
      <c r="U2" s="250"/>
      <c r="V2" s="250"/>
      <c r="W2" s="250"/>
      <c r="X2" s="251"/>
    </row>
    <row r="3" spans="1:24" ht="15" customHeight="1" x14ac:dyDescent="0.25">
      <c r="A3" s="114"/>
      <c r="B3" s="114"/>
      <c r="C3" s="114"/>
      <c r="D3" s="114"/>
      <c r="E3" s="114"/>
      <c r="F3" s="149" t="s">
        <v>19</v>
      </c>
      <c r="G3" s="151"/>
      <c r="H3" s="254" t="s">
        <v>1361</v>
      </c>
      <c r="I3" s="255"/>
      <c r="J3" s="255"/>
      <c r="K3" s="255"/>
      <c r="L3" s="255"/>
      <c r="M3" s="255"/>
      <c r="N3" s="255"/>
      <c r="O3" s="255"/>
      <c r="P3" s="255"/>
      <c r="Q3" s="255"/>
      <c r="R3" s="2" t="s">
        <v>44</v>
      </c>
      <c r="S3" s="249" t="s">
        <v>47</v>
      </c>
      <c r="T3" s="250"/>
      <c r="U3" s="250"/>
      <c r="V3" s="250"/>
      <c r="W3" s="250"/>
      <c r="X3" s="251"/>
    </row>
    <row r="4" spans="1:24" ht="15" customHeight="1" x14ac:dyDescent="0.25">
      <c r="A4" s="114"/>
      <c r="B4" s="114"/>
      <c r="C4" s="114"/>
      <c r="D4" s="114"/>
      <c r="E4" s="114"/>
      <c r="F4" s="152"/>
      <c r="G4" s="154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" t="s">
        <v>45</v>
      </c>
      <c r="S4" s="249" t="s">
        <v>520</v>
      </c>
      <c r="T4" s="250"/>
      <c r="U4" s="250"/>
      <c r="V4" s="250"/>
      <c r="W4" s="250"/>
      <c r="X4" s="251"/>
    </row>
    <row r="5" spans="1:24" ht="18.75" x14ac:dyDescent="0.3">
      <c r="A5" s="113" t="s">
        <v>288</v>
      </c>
      <c r="B5" s="113"/>
      <c r="C5" s="113"/>
      <c r="D5" s="113"/>
      <c r="E5" s="113"/>
      <c r="F5" s="102" t="s">
        <v>1196</v>
      </c>
      <c r="G5" s="103"/>
      <c r="H5" s="5">
        <v>86</v>
      </c>
      <c r="I5" s="5">
        <v>96</v>
      </c>
      <c r="J5" s="5">
        <v>125</v>
      </c>
      <c r="K5" s="5">
        <v>156</v>
      </c>
      <c r="L5" s="5">
        <v>208</v>
      </c>
      <c r="M5" s="5">
        <v>250</v>
      </c>
      <c r="N5" s="5">
        <v>312</v>
      </c>
      <c r="O5" s="7">
        <v>416</v>
      </c>
      <c r="P5" s="5">
        <v>625</v>
      </c>
      <c r="Q5" s="5">
        <v>1250</v>
      </c>
      <c r="R5" s="15" t="s">
        <v>46</v>
      </c>
      <c r="S5" s="249" t="s">
        <v>51</v>
      </c>
      <c r="T5" s="250"/>
      <c r="U5" s="250"/>
      <c r="V5" s="250"/>
      <c r="W5" s="250"/>
      <c r="X5" s="251"/>
    </row>
    <row r="6" spans="1:24" ht="18.75" x14ac:dyDescent="0.3">
      <c r="A6" s="115"/>
      <c r="B6" s="115"/>
      <c r="C6" s="115"/>
      <c r="D6" s="115"/>
      <c r="E6" s="115"/>
      <c r="F6" s="124" t="s">
        <v>1372</v>
      </c>
      <c r="G6" s="124"/>
      <c r="H6" s="28">
        <v>85</v>
      </c>
      <c r="I6" s="28">
        <v>90</v>
      </c>
      <c r="J6" s="28">
        <v>104</v>
      </c>
      <c r="K6" s="28">
        <v>118</v>
      </c>
      <c r="L6" s="28">
        <v>142</v>
      </c>
      <c r="M6" s="28">
        <v>162</v>
      </c>
      <c r="N6" s="28">
        <v>190</v>
      </c>
      <c r="O6" s="28">
        <v>239</v>
      </c>
      <c r="P6" s="28">
        <v>336</v>
      </c>
      <c r="Q6" s="28">
        <v>626</v>
      </c>
    </row>
    <row r="7" spans="1:24" ht="18.75" x14ac:dyDescent="0.3">
      <c r="A7" s="1"/>
      <c r="B7" s="113" t="s">
        <v>0</v>
      </c>
      <c r="C7" s="113"/>
      <c r="D7" s="113"/>
      <c r="E7" s="1"/>
      <c r="F7" s="124" t="s">
        <v>1373</v>
      </c>
      <c r="G7" s="124"/>
      <c r="H7" s="28">
        <v>88</v>
      </c>
      <c r="I7" s="28">
        <v>93</v>
      </c>
      <c r="J7" s="28">
        <v>108</v>
      </c>
      <c r="K7" s="28">
        <v>123</v>
      </c>
      <c r="L7" s="28">
        <v>149</v>
      </c>
      <c r="M7" s="28">
        <v>170</v>
      </c>
      <c r="N7" s="28">
        <v>201</v>
      </c>
      <c r="O7" s="28">
        <v>253</v>
      </c>
      <c r="P7" s="28">
        <v>357</v>
      </c>
      <c r="Q7" s="28">
        <v>669</v>
      </c>
    </row>
    <row r="8" spans="1:24" ht="18.75" x14ac:dyDescent="0.3">
      <c r="A8" s="1"/>
      <c r="B8" s="109" t="s">
        <v>492</v>
      </c>
      <c r="C8" s="109"/>
      <c r="D8" s="109"/>
      <c r="E8" s="1"/>
      <c r="F8" s="124" t="s">
        <v>1374</v>
      </c>
      <c r="G8" s="124"/>
      <c r="H8" s="28">
        <v>87</v>
      </c>
      <c r="I8" s="28">
        <v>92</v>
      </c>
      <c r="J8" s="28">
        <v>107</v>
      </c>
      <c r="K8" s="28">
        <v>121</v>
      </c>
      <c r="L8" s="28">
        <v>146</v>
      </c>
      <c r="M8" s="28">
        <v>167</v>
      </c>
      <c r="N8" s="28">
        <v>197</v>
      </c>
      <c r="O8" s="28">
        <v>247</v>
      </c>
      <c r="P8" s="28">
        <v>349</v>
      </c>
      <c r="Q8" s="28">
        <v>652</v>
      </c>
    </row>
    <row r="9" spans="1:24" ht="18.75" x14ac:dyDescent="0.3">
      <c r="A9" s="1"/>
      <c r="B9" s="109" t="s">
        <v>488</v>
      </c>
      <c r="C9" s="109"/>
      <c r="D9" s="109"/>
      <c r="E9" s="1"/>
      <c r="F9" s="124" t="s">
        <v>1375</v>
      </c>
      <c r="G9" s="124"/>
      <c r="H9" s="28">
        <v>89</v>
      </c>
      <c r="I9" s="28">
        <v>94</v>
      </c>
      <c r="J9" s="28">
        <v>110</v>
      </c>
      <c r="K9" s="28">
        <v>125</v>
      </c>
      <c r="L9" s="28">
        <v>152</v>
      </c>
      <c r="M9" s="28">
        <v>173</v>
      </c>
      <c r="N9" s="28">
        <v>205</v>
      </c>
      <c r="O9" s="28">
        <v>258</v>
      </c>
      <c r="P9" s="28">
        <v>365</v>
      </c>
      <c r="Q9" s="28">
        <v>684</v>
      </c>
    </row>
    <row r="10" spans="1:24" ht="18.75" x14ac:dyDescent="0.3">
      <c r="A10" s="115"/>
      <c r="B10" s="115"/>
      <c r="C10" s="115"/>
      <c r="D10" s="115"/>
      <c r="E10" s="115"/>
      <c r="F10" s="124" t="s">
        <v>1194</v>
      </c>
      <c r="G10" s="124"/>
      <c r="H10" s="28">
        <v>99</v>
      </c>
      <c r="I10" s="28">
        <v>105</v>
      </c>
      <c r="J10" s="28">
        <v>124</v>
      </c>
      <c r="K10" s="28">
        <v>143</v>
      </c>
      <c r="L10" s="28">
        <v>175</v>
      </c>
      <c r="M10" s="28">
        <v>202</v>
      </c>
      <c r="N10" s="28">
        <v>241</v>
      </c>
      <c r="O10" s="28">
        <v>306</v>
      </c>
      <c r="P10" s="28">
        <v>436</v>
      </c>
      <c r="Q10" s="28">
        <v>827</v>
      </c>
    </row>
    <row r="11" spans="1:24" ht="18.75" x14ac:dyDescent="0.3">
      <c r="A11" s="1"/>
      <c r="B11" s="113" t="s">
        <v>533</v>
      </c>
      <c r="C11" s="113"/>
      <c r="D11" s="113"/>
      <c r="E11" s="1"/>
      <c r="F11" s="124" t="s">
        <v>1376</v>
      </c>
      <c r="G11" s="124"/>
      <c r="H11" s="28">
        <v>99</v>
      </c>
      <c r="I11" s="28">
        <v>104</v>
      </c>
      <c r="J11" s="28">
        <v>124</v>
      </c>
      <c r="K11" s="28">
        <v>142</v>
      </c>
      <c r="L11" s="28">
        <v>175</v>
      </c>
      <c r="M11" s="28">
        <v>201</v>
      </c>
      <c r="N11" s="28">
        <v>239</v>
      </c>
      <c r="O11" s="28">
        <v>304</v>
      </c>
      <c r="P11" s="28">
        <v>434</v>
      </c>
      <c r="Q11" s="28">
        <v>822</v>
      </c>
    </row>
    <row r="12" spans="1:24" ht="18.75" x14ac:dyDescent="0.3">
      <c r="A12" s="115"/>
      <c r="B12" s="115"/>
      <c r="C12" s="115"/>
      <c r="D12" s="115"/>
      <c r="E12" s="115"/>
      <c r="F12" s="124" t="s">
        <v>1377</v>
      </c>
      <c r="G12" s="124"/>
      <c r="H12" s="28">
        <v>94</v>
      </c>
      <c r="I12" s="28">
        <v>99</v>
      </c>
      <c r="J12" s="28">
        <v>116</v>
      </c>
      <c r="K12" s="28">
        <v>133</v>
      </c>
      <c r="L12" s="28">
        <v>162</v>
      </c>
      <c r="M12" s="28">
        <v>186</v>
      </c>
      <c r="N12" s="28">
        <v>221</v>
      </c>
      <c r="O12" s="28">
        <v>279</v>
      </c>
      <c r="P12" s="28">
        <v>396</v>
      </c>
      <c r="Q12" s="28">
        <v>746</v>
      </c>
    </row>
    <row r="13" spans="1:24" ht="18.75" x14ac:dyDescent="0.3">
      <c r="A13" s="1"/>
      <c r="B13" s="113" t="s">
        <v>290</v>
      </c>
      <c r="C13" s="113"/>
      <c r="D13" s="113"/>
      <c r="E13" s="1"/>
      <c r="F13" s="124" t="s">
        <v>1195</v>
      </c>
      <c r="G13" s="124"/>
      <c r="H13" s="28">
        <v>106</v>
      </c>
      <c r="I13" s="28">
        <v>112</v>
      </c>
      <c r="J13" s="28">
        <v>134</v>
      </c>
      <c r="K13" s="28">
        <v>155</v>
      </c>
      <c r="L13" s="28">
        <v>191</v>
      </c>
      <c r="M13" s="28">
        <v>220</v>
      </c>
      <c r="N13" s="28">
        <v>264</v>
      </c>
      <c r="O13" s="28">
        <v>336</v>
      </c>
      <c r="P13" s="28">
        <v>482</v>
      </c>
      <c r="Q13" s="28">
        <v>919</v>
      </c>
    </row>
    <row r="14" spans="1:24" ht="18.75" x14ac:dyDescent="0.3">
      <c r="A14" s="1"/>
      <c r="B14" s="110"/>
      <c r="C14" s="111"/>
      <c r="D14" s="112"/>
      <c r="E14" s="1"/>
      <c r="F14" s="124" t="s">
        <v>1378</v>
      </c>
      <c r="G14" s="124"/>
      <c r="H14" s="28">
        <v>105</v>
      </c>
      <c r="I14" s="28">
        <v>111</v>
      </c>
      <c r="J14" s="28">
        <v>132</v>
      </c>
      <c r="K14" s="28">
        <v>153</v>
      </c>
      <c r="L14" s="28">
        <v>189</v>
      </c>
      <c r="M14" s="28">
        <v>217</v>
      </c>
      <c r="N14" s="28">
        <v>260</v>
      </c>
      <c r="O14" s="28">
        <v>332</v>
      </c>
      <c r="P14" s="28">
        <v>475</v>
      </c>
      <c r="Q14" s="28">
        <v>905</v>
      </c>
    </row>
    <row r="15" spans="1:24" ht="18.75" x14ac:dyDescent="0.3">
      <c r="A15" s="1"/>
      <c r="B15" s="113" t="s">
        <v>300</v>
      </c>
      <c r="C15" s="113"/>
      <c r="D15" s="113"/>
      <c r="E15" s="1"/>
    </row>
    <row r="16" spans="1:24" ht="18.75" x14ac:dyDescent="0.3">
      <c r="A16" s="1"/>
      <c r="B16" s="110"/>
      <c r="C16" s="111"/>
      <c r="D16" s="112"/>
      <c r="E16" s="1"/>
    </row>
    <row r="17" spans="1:5" ht="18.75" x14ac:dyDescent="0.3">
      <c r="A17" s="1"/>
      <c r="B17" s="113" t="s">
        <v>430</v>
      </c>
      <c r="C17" s="113" t="s">
        <v>26</v>
      </c>
      <c r="D17" s="113" t="s">
        <v>26</v>
      </c>
      <c r="E17" s="1"/>
    </row>
    <row r="18" spans="1:5" ht="18.75" x14ac:dyDescent="0.3">
      <c r="A18" s="1"/>
      <c r="B18" s="110"/>
      <c r="C18" s="111"/>
      <c r="D18" s="112"/>
      <c r="E18" s="1"/>
    </row>
    <row r="19" spans="1:5" ht="18.75" x14ac:dyDescent="0.3">
      <c r="A19" s="1"/>
      <c r="B19" s="113" t="s">
        <v>412</v>
      </c>
      <c r="C19" s="113"/>
      <c r="D19" s="113"/>
      <c r="E19" s="1"/>
    </row>
    <row r="20" spans="1:5" ht="18.75" x14ac:dyDescent="0.3">
      <c r="A20" s="1"/>
      <c r="B20" s="109" t="s">
        <v>301</v>
      </c>
      <c r="C20" s="109"/>
      <c r="D20" s="109"/>
      <c r="E20" s="1"/>
    </row>
    <row r="21" spans="1:5" ht="18.75" x14ac:dyDescent="0.3">
      <c r="A21" s="1"/>
      <c r="B21" s="109" t="s">
        <v>410</v>
      </c>
      <c r="C21" s="109"/>
      <c r="D21" s="109"/>
      <c r="E21" s="1"/>
    </row>
    <row r="22" spans="1:5" ht="18.75" x14ac:dyDescent="0.3">
      <c r="A22" s="1"/>
      <c r="B22" s="109" t="s">
        <v>28</v>
      </c>
      <c r="C22" s="109"/>
      <c r="D22" s="109"/>
      <c r="E22" s="1"/>
    </row>
    <row r="23" spans="1:5" ht="18.75" x14ac:dyDescent="0.3">
      <c r="A23" s="1"/>
      <c r="B23" s="109" t="s">
        <v>411</v>
      </c>
      <c r="C23" s="109"/>
      <c r="D23" s="109"/>
      <c r="E23" s="1"/>
    </row>
    <row r="24" spans="1:5" ht="18.75" x14ac:dyDescent="0.3">
      <c r="A24" s="1"/>
      <c r="B24" s="109" t="s">
        <v>413</v>
      </c>
      <c r="C24" s="109"/>
      <c r="D24" s="109"/>
      <c r="E24" s="1"/>
    </row>
    <row r="25" spans="1:5" ht="18.75" x14ac:dyDescent="0.3">
      <c r="A25" s="1"/>
      <c r="B25" s="110"/>
      <c r="C25" s="111"/>
      <c r="D25" s="112"/>
      <c r="E25" s="1"/>
    </row>
    <row r="26" spans="1:5" ht="18.75" x14ac:dyDescent="0.3">
      <c r="A26" s="1"/>
      <c r="B26" s="113" t="s">
        <v>429</v>
      </c>
      <c r="C26" s="113"/>
      <c r="D26" s="113"/>
      <c r="E26" s="1"/>
    </row>
    <row r="27" spans="1:5" ht="18.75" x14ac:dyDescent="0.3">
      <c r="A27" s="1"/>
      <c r="B27" s="110"/>
      <c r="C27" s="111"/>
      <c r="D27" s="112"/>
      <c r="E27" s="1"/>
    </row>
    <row r="28" spans="1:5" ht="18.75" x14ac:dyDescent="0.3">
      <c r="A28" s="1"/>
      <c r="B28" s="113" t="s">
        <v>18</v>
      </c>
      <c r="C28" s="113"/>
      <c r="D28" s="113"/>
      <c r="E28" s="1"/>
    </row>
    <row r="29" spans="1:5" ht="18.75" x14ac:dyDescent="0.3">
      <c r="A29" s="1"/>
      <c r="B29" s="109" t="s">
        <v>885</v>
      </c>
      <c r="C29" s="109"/>
      <c r="D29" s="109"/>
      <c r="E29" s="1"/>
    </row>
    <row r="30" spans="1:5" ht="18.75" x14ac:dyDescent="0.3">
      <c r="A30" s="1"/>
      <c r="B30" s="113" t="s">
        <v>889</v>
      </c>
      <c r="C30" s="113"/>
      <c r="D30" s="113"/>
      <c r="E30" s="1"/>
    </row>
    <row r="31" spans="1:5" ht="18.75" x14ac:dyDescent="0.3">
      <c r="A31" s="1"/>
      <c r="B31" s="109" t="s">
        <v>893</v>
      </c>
      <c r="C31" s="109"/>
      <c r="D31" s="109"/>
      <c r="E31" s="1"/>
    </row>
    <row r="32" spans="1:5" ht="18.75" x14ac:dyDescent="0.3">
      <c r="A32" s="1"/>
      <c r="B32" s="109" t="s">
        <v>1631</v>
      </c>
      <c r="C32" s="109"/>
      <c r="D32" s="109"/>
      <c r="E32" s="1"/>
    </row>
    <row r="33" spans="1:5" ht="18.75" x14ac:dyDescent="0.3">
      <c r="A33" s="1"/>
      <c r="B33" s="109" t="s">
        <v>1144</v>
      </c>
      <c r="C33" s="109"/>
      <c r="D33" s="109"/>
      <c r="E33" s="1"/>
    </row>
    <row r="34" spans="1:5" ht="18.75" x14ac:dyDescent="0.3">
      <c r="A34" s="1"/>
      <c r="B34" s="109" t="s">
        <v>19</v>
      </c>
      <c r="C34" s="109"/>
      <c r="D34" s="109"/>
      <c r="E34" s="1"/>
    </row>
    <row r="35" spans="1:5" ht="18.75" x14ac:dyDescent="0.3">
      <c r="A35" s="1"/>
      <c r="B35" s="109" t="s">
        <v>904</v>
      </c>
      <c r="C35" s="109"/>
      <c r="D35" s="109"/>
      <c r="E35" s="1"/>
    </row>
    <row r="36" spans="1:5" ht="18.75" x14ac:dyDescent="0.3">
      <c r="A36" s="1"/>
      <c r="B36" s="113" t="s">
        <v>1474</v>
      </c>
      <c r="C36" s="113"/>
      <c r="D36" s="113"/>
      <c r="E36" s="1"/>
    </row>
    <row r="37" spans="1:5" ht="18.75" x14ac:dyDescent="0.3">
      <c r="A37" s="1"/>
      <c r="B37" s="109" t="s">
        <v>1475</v>
      </c>
      <c r="C37" s="109"/>
      <c r="D37" s="109"/>
      <c r="E37" s="1"/>
    </row>
    <row r="38" spans="1:5" ht="18.75" x14ac:dyDescent="0.3">
      <c r="A38" s="1"/>
      <c r="B38" s="113" t="s">
        <v>785</v>
      </c>
      <c r="C38" s="113"/>
      <c r="D38" s="113"/>
      <c r="E38" s="1"/>
    </row>
    <row r="39" spans="1:5" ht="18.75" x14ac:dyDescent="0.3">
      <c r="A39" s="1"/>
      <c r="B39" s="110"/>
      <c r="C39" s="111"/>
      <c r="D39" s="112"/>
      <c r="E39" s="1"/>
    </row>
    <row r="40" spans="1:5" ht="18.75" x14ac:dyDescent="0.3">
      <c r="A40" s="1"/>
      <c r="B40" s="113" t="s">
        <v>1143</v>
      </c>
      <c r="C40" s="113"/>
      <c r="D40" s="113"/>
      <c r="E40" s="1"/>
    </row>
    <row r="41" spans="1:5" ht="18.75" x14ac:dyDescent="0.3">
      <c r="A41" s="1"/>
      <c r="B41" s="109" t="s">
        <v>905</v>
      </c>
      <c r="C41" s="109"/>
      <c r="D41" s="109"/>
      <c r="E41" s="1"/>
    </row>
    <row r="42" spans="1:5" ht="18.75" x14ac:dyDescent="0.3">
      <c r="A42" s="1"/>
      <c r="B42" s="109" t="s">
        <v>906</v>
      </c>
      <c r="C42" s="109"/>
      <c r="D42" s="109"/>
      <c r="E42" s="1"/>
    </row>
    <row r="43" spans="1:5" ht="18.75" x14ac:dyDescent="0.3">
      <c r="A43" s="1"/>
      <c r="B43" s="109" t="s">
        <v>927</v>
      </c>
      <c r="C43" s="109"/>
      <c r="D43" s="109"/>
      <c r="E43" s="1"/>
    </row>
    <row r="44" spans="1:5" ht="18.75" x14ac:dyDescent="0.3">
      <c r="A44" s="1"/>
      <c r="B44" s="110"/>
      <c r="C44" s="111"/>
      <c r="D44" s="112"/>
      <c r="E44" s="1"/>
    </row>
    <row r="45" spans="1:5" ht="18.75" x14ac:dyDescent="0.3">
      <c r="A45" s="1"/>
      <c r="B45" s="113" t="s">
        <v>29</v>
      </c>
      <c r="C45" s="113"/>
      <c r="D45" s="113"/>
      <c r="E45" s="1"/>
    </row>
    <row r="46" spans="1:5" ht="18.75" x14ac:dyDescent="0.3">
      <c r="A46" s="1"/>
      <c r="B46" s="109" t="s">
        <v>535</v>
      </c>
      <c r="C46" s="109" t="s">
        <v>20</v>
      </c>
      <c r="D46" s="109" t="s">
        <v>20</v>
      </c>
      <c r="E46" s="1"/>
    </row>
    <row r="47" spans="1:5" ht="18.75" x14ac:dyDescent="0.3">
      <c r="A47" s="1"/>
      <c r="B47" s="109" t="s">
        <v>766</v>
      </c>
      <c r="C47" s="109" t="s">
        <v>21</v>
      </c>
      <c r="D47" s="109" t="s">
        <v>21</v>
      </c>
      <c r="E47" s="1"/>
    </row>
    <row r="48" spans="1:5" ht="18.75" x14ac:dyDescent="0.3">
      <c r="A48" s="1"/>
      <c r="B48" s="109" t="s">
        <v>22</v>
      </c>
      <c r="C48" s="109" t="s">
        <v>22</v>
      </c>
      <c r="D48" s="109" t="s">
        <v>22</v>
      </c>
      <c r="E48" s="1"/>
    </row>
    <row r="49" spans="1:5" ht="18.75" x14ac:dyDescent="0.3">
      <c r="A49" s="1"/>
      <c r="B49" s="109" t="s">
        <v>1159</v>
      </c>
      <c r="C49" s="109" t="s">
        <v>23</v>
      </c>
      <c r="D49" s="109" t="s">
        <v>23</v>
      </c>
      <c r="E49" s="1"/>
    </row>
    <row r="50" spans="1:5" ht="18.75" x14ac:dyDescent="0.3">
      <c r="A50" s="1"/>
      <c r="B50" s="109" t="s">
        <v>767</v>
      </c>
      <c r="C50" s="109" t="s">
        <v>24</v>
      </c>
      <c r="D50" s="109" t="s">
        <v>24</v>
      </c>
      <c r="E50" s="1"/>
    </row>
    <row r="51" spans="1:5" ht="18.75" x14ac:dyDescent="0.3">
      <c r="A51" s="1"/>
      <c r="B51" s="109" t="s">
        <v>768</v>
      </c>
      <c r="C51" s="109" t="s">
        <v>25</v>
      </c>
      <c r="D51" s="109" t="s">
        <v>25</v>
      </c>
      <c r="E51" s="1"/>
    </row>
    <row r="52" spans="1:5" ht="18.75" x14ac:dyDescent="0.3">
      <c r="A52" s="1"/>
      <c r="B52" s="110"/>
      <c r="C52" s="111"/>
      <c r="D52" s="112"/>
      <c r="E52" s="1"/>
    </row>
    <row r="53" spans="1:5" ht="18.75" x14ac:dyDescent="0.3">
      <c r="A53" s="1"/>
      <c r="B53" s="113" t="s">
        <v>444</v>
      </c>
      <c r="C53" s="113" t="s">
        <v>27</v>
      </c>
      <c r="D53" s="113" t="s">
        <v>27</v>
      </c>
      <c r="E53" s="1"/>
    </row>
    <row r="54" spans="1:5" ht="18.75" x14ac:dyDescent="0.3">
      <c r="A54" s="1"/>
      <c r="B54" s="109" t="s">
        <v>445</v>
      </c>
      <c r="C54" s="109"/>
      <c r="D54" s="109"/>
      <c r="E54" s="1"/>
    </row>
    <row r="55" spans="1:5" ht="18.75" x14ac:dyDescent="0.3">
      <c r="A55" s="1"/>
      <c r="B55" s="109" t="s">
        <v>446</v>
      </c>
      <c r="C55" s="109"/>
      <c r="D55" s="109"/>
      <c r="E55" s="1"/>
    </row>
    <row r="56" spans="1:5" ht="18.75" x14ac:dyDescent="0.3">
      <c r="A56" s="1"/>
      <c r="B56" s="110"/>
      <c r="C56" s="111"/>
      <c r="D56" s="112"/>
      <c r="E56" s="1"/>
    </row>
    <row r="57" spans="1:5" ht="18.75" x14ac:dyDescent="0.3">
      <c r="A57" s="1"/>
      <c r="B57" s="113" t="s">
        <v>1160</v>
      </c>
      <c r="C57" s="113" t="s">
        <v>1</v>
      </c>
      <c r="D57" s="113" t="s">
        <v>1</v>
      </c>
      <c r="E57" s="1"/>
    </row>
    <row r="58" spans="1:5" ht="18.75" x14ac:dyDescent="0.3">
      <c r="A58" s="1"/>
      <c r="B58" s="109" t="s">
        <v>1146</v>
      </c>
      <c r="C58" s="109" t="s">
        <v>8</v>
      </c>
      <c r="D58" s="109" t="s">
        <v>8</v>
      </c>
      <c r="E58" s="1"/>
    </row>
    <row r="59" spans="1:5" ht="18.75" x14ac:dyDescent="0.3">
      <c r="A59" s="1"/>
      <c r="B59" s="109" t="s">
        <v>166</v>
      </c>
      <c r="C59" s="109" t="s">
        <v>2</v>
      </c>
      <c r="D59" s="109" t="s">
        <v>2</v>
      </c>
      <c r="E59" s="1"/>
    </row>
    <row r="60" spans="1:5" ht="18.75" x14ac:dyDescent="0.3">
      <c r="A60" s="1"/>
      <c r="B60" s="109" t="s">
        <v>1121</v>
      </c>
      <c r="C60" s="109" t="s">
        <v>3</v>
      </c>
      <c r="D60" s="109" t="s">
        <v>3</v>
      </c>
      <c r="E60" s="1"/>
    </row>
    <row r="61" spans="1:5" ht="18.75" x14ac:dyDescent="0.3">
      <c r="A61" s="1"/>
      <c r="B61" s="109" t="s">
        <v>1145</v>
      </c>
      <c r="C61" s="109" t="s">
        <v>4</v>
      </c>
      <c r="D61" s="109" t="s">
        <v>4</v>
      </c>
      <c r="E61" s="1"/>
    </row>
    <row r="62" spans="1:5" ht="18.75" x14ac:dyDescent="0.3">
      <c r="A62" s="1"/>
      <c r="B62" s="109" t="s">
        <v>5</v>
      </c>
      <c r="C62" s="109" t="s">
        <v>5</v>
      </c>
      <c r="D62" s="109" t="s">
        <v>5</v>
      </c>
      <c r="E62" s="1"/>
    </row>
    <row r="63" spans="1:5" ht="18.75" x14ac:dyDescent="0.3">
      <c r="A63" s="1"/>
      <c r="B63" s="109" t="s">
        <v>1152</v>
      </c>
      <c r="C63" s="109" t="s">
        <v>17</v>
      </c>
      <c r="D63" s="109" t="s">
        <v>17</v>
      </c>
      <c r="E63" s="1"/>
    </row>
    <row r="64" spans="1:5" ht="18.75" x14ac:dyDescent="0.3">
      <c r="A64" s="1"/>
      <c r="B64" s="109" t="s">
        <v>251</v>
      </c>
      <c r="C64" s="109"/>
      <c r="D64" s="109"/>
      <c r="E64" s="1"/>
    </row>
    <row r="65" spans="1:5" ht="18.75" x14ac:dyDescent="0.3">
      <c r="A65" s="1"/>
      <c r="B65" s="109" t="s">
        <v>1141</v>
      </c>
      <c r="C65" s="109" t="s">
        <v>6</v>
      </c>
      <c r="D65" s="109" t="s">
        <v>6</v>
      </c>
      <c r="E65" s="1"/>
    </row>
    <row r="66" spans="1:5" ht="18.75" x14ac:dyDescent="0.3">
      <c r="A66" s="1"/>
      <c r="B66" s="109" t="s">
        <v>7</v>
      </c>
      <c r="C66" s="109" t="s">
        <v>7</v>
      </c>
      <c r="D66" s="109" t="s">
        <v>7</v>
      </c>
      <c r="E66" s="1"/>
    </row>
    <row r="67" spans="1:5" ht="18.75" x14ac:dyDescent="0.3">
      <c r="A67" s="1"/>
      <c r="B67" s="109" t="s">
        <v>1161</v>
      </c>
      <c r="C67" s="109" t="s">
        <v>9</v>
      </c>
      <c r="D67" s="109" t="s">
        <v>9</v>
      </c>
      <c r="E67" s="1"/>
    </row>
    <row r="68" spans="1:5" ht="18.75" x14ac:dyDescent="0.3">
      <c r="A68" s="1"/>
      <c r="B68" s="109" t="s">
        <v>1147</v>
      </c>
      <c r="C68" s="109" t="s">
        <v>10</v>
      </c>
      <c r="D68" s="109" t="s">
        <v>10</v>
      </c>
      <c r="E68" s="1"/>
    </row>
    <row r="69" spans="1:5" ht="18.75" x14ac:dyDescent="0.3">
      <c r="A69" s="1"/>
      <c r="B69" s="109" t="s">
        <v>1148</v>
      </c>
      <c r="C69" s="109" t="s">
        <v>11</v>
      </c>
      <c r="D69" s="109" t="s">
        <v>11</v>
      </c>
      <c r="E69" s="1"/>
    </row>
    <row r="70" spans="1:5" ht="18.75" x14ac:dyDescent="0.3">
      <c r="A70" s="1"/>
      <c r="B70" s="109" t="s">
        <v>12</v>
      </c>
      <c r="C70" s="109" t="s">
        <v>12</v>
      </c>
      <c r="D70" s="109" t="s">
        <v>12</v>
      </c>
      <c r="E70" s="1"/>
    </row>
    <row r="71" spans="1:5" ht="18.75" x14ac:dyDescent="0.3">
      <c r="A71" s="1"/>
      <c r="B71" s="109" t="s">
        <v>13</v>
      </c>
      <c r="C71" s="109" t="s">
        <v>13</v>
      </c>
      <c r="D71" s="109" t="s">
        <v>13</v>
      </c>
      <c r="E71" s="1"/>
    </row>
    <row r="72" spans="1:5" ht="18.75" x14ac:dyDescent="0.3">
      <c r="A72" s="1"/>
      <c r="B72" s="109" t="s">
        <v>1149</v>
      </c>
      <c r="C72" s="109" t="s">
        <v>14</v>
      </c>
      <c r="D72" s="109" t="s">
        <v>14</v>
      </c>
      <c r="E72" s="1"/>
    </row>
    <row r="73" spans="1:5" ht="18.75" x14ac:dyDescent="0.3">
      <c r="A73" s="1"/>
      <c r="B73" s="109" t="s">
        <v>15</v>
      </c>
      <c r="C73" s="109" t="s">
        <v>15</v>
      </c>
      <c r="D73" s="109" t="s">
        <v>15</v>
      </c>
      <c r="E73" s="1"/>
    </row>
    <row r="74" spans="1:5" ht="18.75" x14ac:dyDescent="0.3">
      <c r="A74" s="1"/>
      <c r="B74" s="109" t="s">
        <v>167</v>
      </c>
      <c r="C74" s="109"/>
      <c r="D74" s="109"/>
      <c r="E74" s="1"/>
    </row>
    <row r="75" spans="1:5" ht="18.75" x14ac:dyDescent="0.3">
      <c r="A75" s="1"/>
      <c r="B75" s="109" t="s">
        <v>168</v>
      </c>
      <c r="C75" s="109"/>
      <c r="D75" s="109"/>
      <c r="E75" s="1"/>
    </row>
    <row r="76" spans="1:5" ht="18.75" x14ac:dyDescent="0.3">
      <c r="A76" s="1"/>
      <c r="B76" s="109" t="s">
        <v>1151</v>
      </c>
      <c r="C76" s="109" t="s">
        <v>16</v>
      </c>
      <c r="D76" s="109" t="s">
        <v>16</v>
      </c>
      <c r="E76" s="1"/>
    </row>
    <row r="77" spans="1:5" ht="18.75" x14ac:dyDescent="0.3">
      <c r="A77" s="1"/>
      <c r="B77" s="115"/>
      <c r="C77" s="115"/>
      <c r="D77" s="115"/>
      <c r="E77" s="1"/>
    </row>
    <row r="78" spans="1:5" ht="18.75" x14ac:dyDescent="0.3">
      <c r="A78" s="1"/>
      <c r="B78" s="113" t="s">
        <v>1162</v>
      </c>
      <c r="C78" s="113"/>
      <c r="D78" s="113"/>
      <c r="E78" s="1"/>
    </row>
    <row r="79" spans="1:5" ht="15.75" x14ac:dyDescent="0.25">
      <c r="B79" s="109" t="s">
        <v>48</v>
      </c>
      <c r="C79" s="109"/>
      <c r="D79" s="109"/>
    </row>
    <row r="80" spans="1:5" ht="15.75" x14ac:dyDescent="0.25">
      <c r="B80" s="109" t="s">
        <v>784</v>
      </c>
      <c r="C80" s="109"/>
      <c r="D80" s="109"/>
    </row>
    <row r="81" spans="2:4" ht="15.75" x14ac:dyDescent="0.25">
      <c r="B81" s="109" t="s">
        <v>49</v>
      </c>
      <c r="C81" s="109"/>
      <c r="D81" s="109"/>
    </row>
  </sheetData>
  <mergeCells count="97">
    <mergeCell ref="B81:D81"/>
    <mergeCell ref="F13:G13"/>
    <mergeCell ref="F14:G14"/>
    <mergeCell ref="B80:D80"/>
    <mergeCell ref="B76:D76"/>
    <mergeCell ref="B77:D77"/>
    <mergeCell ref="B78:D78"/>
    <mergeCell ref="B79:D79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A1:E4"/>
    <mergeCell ref="A5:E5"/>
    <mergeCell ref="A6:E6"/>
    <mergeCell ref="B7:D7"/>
    <mergeCell ref="B8:D8"/>
    <mergeCell ref="B9:D9"/>
    <mergeCell ref="A10:E10"/>
    <mergeCell ref="B11:D11"/>
    <mergeCell ref="A12:E12"/>
    <mergeCell ref="B13:D13"/>
    <mergeCell ref="B14:D14"/>
    <mergeCell ref="B27:D27"/>
    <mergeCell ref="B16:D16"/>
    <mergeCell ref="B25:D25"/>
    <mergeCell ref="B26:D26"/>
    <mergeCell ref="B17:D17"/>
    <mergeCell ref="B18:D18"/>
    <mergeCell ref="B19:D19"/>
    <mergeCell ref="B20:D20"/>
    <mergeCell ref="B21:D21"/>
    <mergeCell ref="B15:D15"/>
    <mergeCell ref="B51:D51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22:D22"/>
    <mergeCell ref="B23:D23"/>
    <mergeCell ref="B24:D24"/>
    <mergeCell ref="B63:D63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75:D75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F5:G5"/>
    <mergeCell ref="S1:X1"/>
    <mergeCell ref="S2:X2"/>
    <mergeCell ref="S3:X3"/>
    <mergeCell ref="S4:X4"/>
    <mergeCell ref="S5:X5"/>
    <mergeCell ref="F1:N2"/>
    <mergeCell ref="F3:G4"/>
    <mergeCell ref="H3:Q4"/>
    <mergeCell ref="O1:Q2"/>
    <mergeCell ref="F12:G12"/>
    <mergeCell ref="F6:G6"/>
    <mergeCell ref="F7:G7"/>
    <mergeCell ref="F8:G8"/>
    <mergeCell ref="F9:G9"/>
    <mergeCell ref="F10:G10"/>
    <mergeCell ref="F11:G11"/>
  </mergeCells>
  <hyperlinks>
    <hyperlink ref="B7:D7" location="арматура!R1C1" display="Арматура" xr:uid="{00000000-0004-0000-1200-000000000000}"/>
    <hyperlink ref="B8:D8" location="'Дріт в''язальний'!A1" display="Дріт в'язальний" xr:uid="{00000000-0004-0000-1200-000001000000}"/>
    <hyperlink ref="B9:D9" location="'Дріт ВР'!A1" display="Дріт ВР" xr:uid="{00000000-0004-0000-1200-000002000000}"/>
    <hyperlink ref="B11:D11" location="Двотавр!A1" display="Двотавр  " xr:uid="{00000000-0004-0000-1200-000003000000}"/>
    <hyperlink ref="B13:D13" location="Квадрат!A1" display="Квадрат сталевий" xr:uid="{00000000-0004-0000-1200-000004000000}"/>
    <hyperlink ref="B15:D15" location="Круг!A1" display="Круг сталевий" xr:uid="{00000000-0004-0000-1200-000005000000}"/>
    <hyperlink ref="B19:D19" location="лист!R1C1" display="Листы:" xr:uid="{00000000-0004-0000-1200-000006000000}"/>
    <hyperlink ref="B20:D20" location="Лист!A1" display="Лист сталевий" xr:uid="{00000000-0004-0000-1200-000007000000}"/>
    <hyperlink ref="B21:D21" location="'Лист рифлений'!A1" display="Лист рифлений" xr:uid="{00000000-0004-0000-1200-000008000000}"/>
    <hyperlink ref="B22:D22" location="'Лист ПВЛ'!A1" display="Лист ПВЛ" xr:uid="{00000000-0004-0000-1200-000009000000}"/>
    <hyperlink ref="B23:D23" location="'Лист оцинкований'!A1" display="Лист оцинкований" xr:uid="{00000000-0004-0000-1200-00000A000000}"/>
    <hyperlink ref="B24:D24" location="'Лист нержавіючий'!A1" display="Лист нержавіючий" xr:uid="{00000000-0004-0000-1200-00000B000000}"/>
    <hyperlink ref="B28:D28" location="Профнасил!A1" display="Профнастил" xr:uid="{00000000-0004-0000-1200-00000C000000}"/>
    <hyperlink ref="B29:D29" location="'Преміум профнастил'!A1" display="Преміум профнастил" xr:uid="{00000000-0004-0000-1200-00000D000000}"/>
    <hyperlink ref="B30:D30" location="' Металочерепиця'!A1" display="Металочерепиця" xr:uid="{00000000-0004-0000-1200-00000E000000}"/>
    <hyperlink ref="B31:D31" location="'Преміум металочерепиця'!A1" display="Преміум металочерепиця" xr:uid="{00000000-0004-0000-1200-00000F000000}"/>
    <hyperlink ref="B32:D32" location="метизы!R1C1" display="Метизы" xr:uid="{00000000-0004-0000-1200-000010000000}"/>
    <hyperlink ref="B33:D33" location="'Водосточна система'!A1" display="Водостічна система" xr:uid="{00000000-0004-0000-1200-000011000000}"/>
    <hyperlink ref="B34:D34" location="планки!R1C1" display="Планки" xr:uid="{00000000-0004-0000-1200-000012000000}"/>
    <hyperlink ref="B35:D35" location="'Утеплювач, ізоляція'!A1" display="Утеплювач, ізоляція" xr:uid="{00000000-0004-0000-1200-000013000000}"/>
    <hyperlink ref="B38:D38" location="'Фальцева покрівля'!A1" display="Фальцева покрівля" xr:uid="{00000000-0004-0000-1200-000014000000}"/>
    <hyperlink ref="B40:D40" location="'сетка сварная в картах'!R1C1" display="Сетка:" xr:uid="{00000000-0004-0000-1200-000015000000}"/>
    <hyperlink ref="B41:D41" location="'Сітка зварна в картах'!A1" display="Сітка зварна в картах" xr:uid="{00000000-0004-0000-1200-000016000000}"/>
    <hyperlink ref="B42:D42" location="'Сітка зварна в рулоні'!A1" display="Сітка зварна в рулоне" xr:uid="{00000000-0004-0000-1200-000017000000}"/>
    <hyperlink ref="B43:D43" location="'Сітка рабиця'!A1" display="Сітка рабиця" xr:uid="{00000000-0004-0000-1200-000018000000}"/>
    <hyperlink ref="B45:D45" location="'труба профильная'!R1C1" display="Труба:" xr:uid="{00000000-0004-0000-1200-000019000000}"/>
    <hyperlink ref="B46:D46" location="'Труба профільна'!A1" display="Труба профільна" xr:uid="{00000000-0004-0000-1200-00001A000000}"/>
    <hyperlink ref="B47:D47" location="'Труба ел.зв.'!A1" display="Труба електрозварна" xr:uid="{00000000-0004-0000-1200-00001B000000}"/>
    <hyperlink ref="B48:D48" location="'труба вгп'!R1C1" display="Трубв ВГП ДУ" xr:uid="{00000000-0004-0000-1200-00001C000000}"/>
    <hyperlink ref="B50:D50" location="'Труба оцинк.'!A1" display="Труба оцинкована" xr:uid="{00000000-0004-0000-1200-00001D000000}"/>
    <hyperlink ref="B51:D51" location="'Труба нержавіюча'!A1" display="Труба нержавіюча" xr:uid="{00000000-0004-0000-1200-00001E000000}"/>
    <hyperlink ref="B57:D57" location="шпилька.гайка.шайба!R1C1" display="Комплектующие" xr:uid="{00000000-0004-0000-1200-00001F000000}"/>
    <hyperlink ref="B60:D60" location="Цвяхи!A1" display="Цвяхи" xr:uid="{00000000-0004-0000-1200-000020000000}"/>
    <hyperlink ref="B61:D61" location="'Гіпсокартон та профіль'!A1" display=" Гіпсокартон та профіль" xr:uid="{00000000-0004-0000-1200-000021000000}"/>
    <hyperlink ref="B62:D62" location="диск!R1C1" display="Диск" xr:uid="{00000000-0004-0000-1200-000022000000}"/>
    <hyperlink ref="B65:D65" location="Лакофарбові!A1" display="Лакофарбові" xr:uid="{00000000-0004-0000-1200-000023000000}"/>
    <hyperlink ref="B66:D66" location="лопата!R1C1" display="Лопата" xr:uid="{00000000-0004-0000-1200-000024000000}"/>
    <hyperlink ref="B67:D67" location="Згони!A1" display="Згони" xr:uid="{00000000-0004-0000-1200-000025000000}"/>
    <hyperlink ref="B68:D68" location="Трійники!A1" display=" Трійники" xr:uid="{00000000-0004-0000-1200-000026000000}"/>
    <hyperlink ref="B69:D69" location="Різьба!A1" display="Різьба" xr:uid="{00000000-0004-0000-1200-000027000000}"/>
    <hyperlink ref="B70:D70" location="муфта!R1C1" display="Муфта" xr:uid="{00000000-0004-0000-1200-000028000000}"/>
    <hyperlink ref="B71:D71" location="контргайка!R1C1" display="Контргайка" xr:uid="{00000000-0004-0000-1200-000029000000}"/>
    <hyperlink ref="B72:D72" location="Фланець!A1" display="Фланець" xr:uid="{00000000-0004-0000-1200-00002A000000}"/>
    <hyperlink ref="B73:D73" location="цемент!R1C1" display="Цемент" xr:uid="{00000000-0004-0000-1200-00002B000000}"/>
    <hyperlink ref="B76:D76" location="'Щітка по металу'!A1" display="Щітка по металу" xr:uid="{00000000-0004-0000-1200-00002C000000}"/>
    <hyperlink ref="B78:D78" location="доставка!R1C1" display="Услуги" xr:uid="{00000000-0004-0000-1200-00002D000000}"/>
    <hyperlink ref="B79:D79" location="доставка!R1C1" display="Доставка" xr:uid="{00000000-0004-0000-1200-00002E000000}"/>
    <hyperlink ref="B80:D80" location="Гільйотина!A1" display="Гільйотина" xr:uid="{00000000-0004-0000-1200-00002F000000}"/>
    <hyperlink ref="B81:D81" location="плазма!R1C1" display="Плазма" xr:uid="{00000000-0004-0000-1200-000030000000}"/>
    <hyperlink ref="B53:D53" location="швеллер!R1C1" display="Швеллер" xr:uid="{00000000-0004-0000-1200-000031000000}"/>
    <hyperlink ref="B54:D54" location="'Швелер катаный'!A1" display="Швелер катаний" xr:uid="{00000000-0004-0000-1200-000032000000}"/>
    <hyperlink ref="B55:D55" location="'Швелер гнутий'!A1" display="Швелер гнутий" xr:uid="{00000000-0004-0000-1200-000033000000}"/>
    <hyperlink ref="B49:D49" location="'Труба безшов.'!A1" display="Турба безшовна" xr:uid="{00000000-0004-0000-1200-000034000000}"/>
    <hyperlink ref="B59:D59" location="гайка!R1C1" display="Гайка" xr:uid="{00000000-0004-0000-1200-000035000000}"/>
    <hyperlink ref="B74:D74" location="шайба!R1C1" display="Шайба" xr:uid="{00000000-0004-0000-1200-000036000000}"/>
    <hyperlink ref="B75:D75" location="шпилька!R1C1" display="Шпилька" xr:uid="{00000000-0004-0000-1200-000037000000}"/>
    <hyperlink ref="B26:D26" location="Смуга!A1" display="Смуга" xr:uid="{00000000-0004-0000-1200-000038000000}"/>
    <hyperlink ref="B64:D64" location="заглушка!A1" display="Заглушка" xr:uid="{00000000-0004-0000-1200-000039000000}"/>
    <hyperlink ref="B58:D58" location="Відводи!A1" display="Відводи" xr:uid="{00000000-0004-0000-1200-00003A000000}"/>
    <hyperlink ref="B63:D63" location="Електроди!A1" display="Електроди" xr:uid="{00000000-0004-0000-1200-00003B000000}"/>
    <hyperlink ref="B17:D17" location="Кутник!A1" display="Кутник" xr:uid="{00000000-0004-0000-1200-00003C000000}"/>
    <hyperlink ref="B36:D36" location="Штакетник!A1" display="Штахетник" xr:uid="{00000000-0004-0000-1200-00003D000000}"/>
    <hyperlink ref="B37:D37" location="'Штакетник Преміум'!A1" display="Штахетник преміум" xr:uid="{00000000-0004-0000-1200-00003E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1"/>
  <sheetViews>
    <sheetView workbookViewId="0">
      <pane ySplit="5" topLeftCell="A6" activePane="bottomLeft" state="frozen"/>
      <selection pane="bottomLeft" activeCell="B9" sqref="B9:D9"/>
    </sheetView>
  </sheetViews>
  <sheetFormatPr defaultRowHeight="15" x14ac:dyDescent="0.25"/>
  <cols>
    <col min="1" max="1" width="1.28515625" customWidth="1"/>
    <col min="5" max="5" width="1.28515625" customWidth="1"/>
    <col min="9" max="9" width="13.28515625" customWidth="1"/>
    <col min="10" max="11" width="16.140625" customWidth="1"/>
  </cols>
  <sheetData>
    <row r="1" spans="1:20" x14ac:dyDescent="0.25">
      <c r="A1" s="114"/>
      <c r="B1" s="114"/>
      <c r="C1" s="114"/>
      <c r="D1" s="114"/>
      <c r="E1" s="114"/>
      <c r="F1" s="106" t="s">
        <v>289</v>
      </c>
      <c r="G1" s="106"/>
      <c r="H1" s="106"/>
      <c r="I1" s="106"/>
      <c r="J1" s="106"/>
      <c r="K1" s="106"/>
      <c r="L1" s="106"/>
      <c r="M1" s="106"/>
      <c r="N1" s="2" t="s">
        <v>517</v>
      </c>
      <c r="O1" s="101" t="s">
        <v>519</v>
      </c>
      <c r="P1" s="101"/>
      <c r="Q1" s="101"/>
      <c r="R1" s="101"/>
      <c r="S1" s="101"/>
      <c r="T1" s="101"/>
    </row>
    <row r="2" spans="1:20" x14ac:dyDescent="0.25">
      <c r="A2" s="114"/>
      <c r="B2" s="114"/>
      <c r="C2" s="114"/>
      <c r="D2" s="114"/>
      <c r="E2" s="114"/>
      <c r="F2" s="106"/>
      <c r="G2" s="106"/>
      <c r="H2" s="106"/>
      <c r="I2" s="106"/>
      <c r="J2" s="106"/>
      <c r="K2" s="106"/>
      <c r="L2" s="106"/>
      <c r="M2" s="106"/>
      <c r="N2" s="2" t="s">
        <v>521</v>
      </c>
      <c r="O2" s="101" t="s">
        <v>1476</v>
      </c>
      <c r="P2" s="101"/>
      <c r="Q2" s="101"/>
      <c r="R2" s="101"/>
      <c r="S2" s="101"/>
      <c r="T2" s="101"/>
    </row>
    <row r="3" spans="1:20" x14ac:dyDescent="0.25">
      <c r="A3" s="114"/>
      <c r="B3" s="114"/>
      <c r="C3" s="114"/>
      <c r="D3" s="114"/>
      <c r="E3" s="114"/>
      <c r="F3" s="107" t="s">
        <v>492</v>
      </c>
      <c r="G3" s="107"/>
      <c r="H3" s="107"/>
      <c r="I3" s="107"/>
      <c r="J3" s="107"/>
      <c r="K3" s="107"/>
      <c r="L3" s="107"/>
      <c r="M3" s="108"/>
      <c r="N3" s="2" t="s">
        <v>44</v>
      </c>
      <c r="O3" s="101" t="s">
        <v>47</v>
      </c>
      <c r="P3" s="101"/>
      <c r="Q3" s="101"/>
      <c r="R3" s="101"/>
      <c r="S3" s="101"/>
      <c r="T3" s="101"/>
    </row>
    <row r="4" spans="1:20" x14ac:dyDescent="0.25">
      <c r="A4" s="114"/>
      <c r="B4" s="114"/>
      <c r="C4" s="114"/>
      <c r="D4" s="114"/>
      <c r="E4" s="114"/>
      <c r="F4" s="107"/>
      <c r="G4" s="107"/>
      <c r="H4" s="107"/>
      <c r="I4" s="107"/>
      <c r="J4" s="107"/>
      <c r="K4" s="107"/>
      <c r="L4" s="107"/>
      <c r="M4" s="108"/>
      <c r="N4" s="2" t="s">
        <v>45</v>
      </c>
      <c r="O4" s="101" t="s">
        <v>520</v>
      </c>
      <c r="P4" s="101"/>
      <c r="Q4" s="101"/>
      <c r="R4" s="101"/>
      <c r="S4" s="101"/>
      <c r="T4" s="101"/>
    </row>
    <row r="5" spans="1:20" ht="18.75" x14ac:dyDescent="0.3">
      <c r="A5" s="113" t="s">
        <v>288</v>
      </c>
      <c r="B5" s="113"/>
      <c r="C5" s="113"/>
      <c r="D5" s="113"/>
      <c r="E5" s="113"/>
      <c r="F5" s="123" t="s">
        <v>493</v>
      </c>
      <c r="G5" s="123"/>
      <c r="H5" s="123"/>
      <c r="I5" s="123"/>
      <c r="J5" s="5" t="s">
        <v>532</v>
      </c>
      <c r="K5" s="5" t="s">
        <v>498</v>
      </c>
      <c r="L5" s="123" t="s">
        <v>499</v>
      </c>
      <c r="M5" s="102"/>
      <c r="N5" s="2" t="s">
        <v>46</v>
      </c>
      <c r="O5" s="101" t="s">
        <v>51</v>
      </c>
      <c r="P5" s="101"/>
      <c r="Q5" s="101"/>
      <c r="R5" s="101"/>
      <c r="S5" s="101"/>
      <c r="T5" s="101"/>
    </row>
    <row r="6" spans="1:20" ht="18.75" customHeight="1" x14ac:dyDescent="0.3">
      <c r="A6" s="115"/>
      <c r="B6" s="115"/>
      <c r="C6" s="115"/>
      <c r="D6" s="115"/>
      <c r="E6" s="115"/>
      <c r="F6" s="118" t="s">
        <v>522</v>
      </c>
      <c r="G6" s="119"/>
      <c r="H6" s="119"/>
      <c r="I6" s="120"/>
      <c r="J6" s="21">
        <v>253.4</v>
      </c>
      <c r="K6" s="21">
        <v>49.9</v>
      </c>
      <c r="L6" s="121" t="s">
        <v>50</v>
      </c>
      <c r="M6" s="122"/>
    </row>
    <row r="7" spans="1:20" ht="18.75" customHeight="1" x14ac:dyDescent="0.3">
      <c r="A7" s="1"/>
      <c r="B7" s="113" t="s">
        <v>0</v>
      </c>
      <c r="C7" s="113"/>
      <c r="D7" s="113"/>
      <c r="E7" s="1"/>
      <c r="F7" s="118" t="s">
        <v>523</v>
      </c>
      <c r="G7" s="119"/>
      <c r="H7" s="119"/>
      <c r="I7" s="120"/>
      <c r="J7" s="21">
        <v>112.61</v>
      </c>
      <c r="K7" s="21">
        <v>48.9</v>
      </c>
      <c r="L7" s="121" t="s">
        <v>50</v>
      </c>
      <c r="M7" s="122"/>
    </row>
    <row r="8" spans="1:20" ht="18.75" customHeight="1" x14ac:dyDescent="0.3">
      <c r="A8" s="1"/>
      <c r="B8" s="109" t="s">
        <v>492</v>
      </c>
      <c r="C8" s="109"/>
      <c r="D8" s="109"/>
      <c r="E8" s="1"/>
      <c r="F8" s="118" t="s">
        <v>524</v>
      </c>
      <c r="G8" s="119"/>
      <c r="H8" s="119"/>
      <c r="I8" s="120"/>
      <c r="J8" s="21">
        <v>82.78</v>
      </c>
      <c r="K8" s="21">
        <v>48.9</v>
      </c>
      <c r="L8" s="121" t="s">
        <v>50</v>
      </c>
      <c r="M8" s="122"/>
    </row>
    <row r="9" spans="1:20" ht="18.75" customHeight="1" x14ac:dyDescent="0.3">
      <c r="A9" s="1"/>
      <c r="B9" s="109" t="s">
        <v>488</v>
      </c>
      <c r="C9" s="109"/>
      <c r="D9" s="109"/>
      <c r="E9" s="1"/>
      <c r="F9" s="118" t="s">
        <v>525</v>
      </c>
      <c r="G9" s="119"/>
      <c r="H9" s="119"/>
      <c r="I9" s="120"/>
      <c r="J9" s="21">
        <v>63</v>
      </c>
      <c r="K9" s="21">
        <v>48.9</v>
      </c>
      <c r="L9" s="121" t="s">
        <v>50</v>
      </c>
      <c r="M9" s="122"/>
    </row>
    <row r="10" spans="1:20" ht="18.75" customHeight="1" x14ac:dyDescent="0.3">
      <c r="A10" s="115"/>
      <c r="B10" s="115"/>
      <c r="C10" s="115"/>
      <c r="D10" s="115"/>
      <c r="E10" s="115"/>
      <c r="F10" s="118" t="s">
        <v>526</v>
      </c>
      <c r="G10" s="119"/>
      <c r="H10" s="119"/>
      <c r="I10" s="120"/>
      <c r="J10" s="21">
        <v>50</v>
      </c>
      <c r="K10" s="21">
        <v>48.9</v>
      </c>
      <c r="L10" s="121" t="s">
        <v>50</v>
      </c>
      <c r="M10" s="122"/>
    </row>
    <row r="11" spans="1:20" ht="18.75" customHeight="1" x14ac:dyDescent="0.3">
      <c r="A11" s="1"/>
      <c r="B11" s="113" t="s">
        <v>533</v>
      </c>
      <c r="C11" s="113"/>
      <c r="D11" s="113"/>
      <c r="E11" s="1"/>
      <c r="F11" s="118" t="s">
        <v>527</v>
      </c>
      <c r="G11" s="119"/>
      <c r="H11" s="119"/>
      <c r="I11" s="120"/>
      <c r="J11" s="21">
        <v>46.85</v>
      </c>
      <c r="K11" s="21">
        <v>47.9</v>
      </c>
      <c r="L11" s="121" t="s">
        <v>50</v>
      </c>
      <c r="M11" s="122"/>
    </row>
    <row r="12" spans="1:20" ht="18.75" customHeight="1" x14ac:dyDescent="0.3">
      <c r="A12" s="115"/>
      <c r="B12" s="115"/>
      <c r="C12" s="115"/>
      <c r="D12" s="115"/>
      <c r="E12" s="115"/>
      <c r="F12" s="118" t="s">
        <v>528</v>
      </c>
      <c r="G12" s="119"/>
      <c r="H12" s="119"/>
      <c r="I12" s="120"/>
      <c r="J12" s="21">
        <v>18</v>
      </c>
      <c r="K12" s="21">
        <v>47.9</v>
      </c>
      <c r="L12" s="121" t="s">
        <v>50</v>
      </c>
      <c r="M12" s="122"/>
    </row>
    <row r="13" spans="1:20" ht="18.75" customHeight="1" x14ac:dyDescent="0.3">
      <c r="A13" s="1"/>
      <c r="B13" s="113" t="s">
        <v>290</v>
      </c>
      <c r="C13" s="113"/>
      <c r="D13" s="113"/>
      <c r="E13" s="1"/>
      <c r="F13" s="118" t="s">
        <v>529</v>
      </c>
      <c r="G13" s="119"/>
      <c r="H13" s="119"/>
      <c r="I13" s="120"/>
      <c r="J13" s="21">
        <v>10.199999999999999</v>
      </c>
      <c r="K13" s="21">
        <v>47.9</v>
      </c>
      <c r="L13" s="121" t="s">
        <v>50</v>
      </c>
      <c r="M13" s="122"/>
    </row>
    <row r="14" spans="1:20" ht="18.75" customHeight="1" x14ac:dyDescent="0.3">
      <c r="A14" s="1"/>
      <c r="B14" s="110"/>
      <c r="C14" s="111"/>
      <c r="D14" s="112"/>
      <c r="E14" s="1"/>
      <c r="F14" s="118" t="s">
        <v>530</v>
      </c>
      <c r="G14" s="119"/>
      <c r="H14" s="119"/>
      <c r="I14" s="120"/>
      <c r="J14" s="21">
        <v>6.53</v>
      </c>
      <c r="K14" s="21">
        <v>47.9</v>
      </c>
      <c r="L14" s="121" t="s">
        <v>50</v>
      </c>
      <c r="M14" s="122"/>
    </row>
    <row r="15" spans="1:20" ht="18.75" customHeight="1" x14ac:dyDescent="0.3">
      <c r="A15" s="1"/>
      <c r="B15" s="113" t="s">
        <v>300</v>
      </c>
      <c r="C15" s="113"/>
      <c r="D15" s="113"/>
      <c r="E15" s="1"/>
      <c r="F15" s="118" t="s">
        <v>531</v>
      </c>
      <c r="G15" s="119"/>
      <c r="H15" s="119"/>
      <c r="I15" s="120"/>
      <c r="J15" s="21">
        <v>4.51</v>
      </c>
      <c r="K15" s="21">
        <v>47.9</v>
      </c>
      <c r="L15" s="121" t="s">
        <v>50</v>
      </c>
      <c r="M15" s="122"/>
    </row>
    <row r="16" spans="1:20" ht="18.75" customHeight="1" x14ac:dyDescent="0.3">
      <c r="A16" s="1"/>
      <c r="B16" s="110"/>
      <c r="C16" s="111"/>
      <c r="D16" s="112"/>
      <c r="E16" s="1"/>
    </row>
    <row r="17" spans="1:5" ht="18.75" x14ac:dyDescent="0.3">
      <c r="A17" s="1"/>
      <c r="B17" s="113" t="s">
        <v>430</v>
      </c>
      <c r="C17" s="113" t="s">
        <v>26</v>
      </c>
      <c r="D17" s="113" t="s">
        <v>26</v>
      </c>
      <c r="E17" s="1"/>
    </row>
    <row r="18" spans="1:5" ht="18.75" x14ac:dyDescent="0.3">
      <c r="A18" s="1"/>
      <c r="B18" s="110"/>
      <c r="C18" s="111"/>
      <c r="D18" s="112"/>
      <c r="E18" s="1"/>
    </row>
    <row r="19" spans="1:5" ht="18.75" x14ac:dyDescent="0.3">
      <c r="A19" s="1"/>
      <c r="B19" s="113" t="s">
        <v>412</v>
      </c>
      <c r="C19" s="113"/>
      <c r="D19" s="113"/>
      <c r="E19" s="1"/>
    </row>
    <row r="20" spans="1:5" ht="18.75" x14ac:dyDescent="0.3">
      <c r="A20" s="1"/>
      <c r="B20" s="109" t="s">
        <v>301</v>
      </c>
      <c r="C20" s="109"/>
      <c r="D20" s="109"/>
      <c r="E20" s="1"/>
    </row>
    <row r="21" spans="1:5" ht="18.75" x14ac:dyDescent="0.3">
      <c r="A21" s="1"/>
      <c r="B21" s="109" t="s">
        <v>410</v>
      </c>
      <c r="C21" s="109"/>
      <c r="D21" s="109"/>
      <c r="E21" s="1"/>
    </row>
    <row r="22" spans="1:5" ht="18.75" x14ac:dyDescent="0.3">
      <c r="A22" s="1"/>
      <c r="B22" s="109" t="s">
        <v>28</v>
      </c>
      <c r="C22" s="109"/>
      <c r="D22" s="109"/>
      <c r="E22" s="1"/>
    </row>
    <row r="23" spans="1:5" ht="18.75" x14ac:dyDescent="0.3">
      <c r="A23" s="1"/>
      <c r="B23" s="109" t="s">
        <v>411</v>
      </c>
      <c r="C23" s="109"/>
      <c r="D23" s="109"/>
      <c r="E23" s="1"/>
    </row>
    <row r="24" spans="1:5" ht="18.75" x14ac:dyDescent="0.3">
      <c r="A24" s="1"/>
      <c r="B24" s="109" t="s">
        <v>413</v>
      </c>
      <c r="C24" s="109"/>
      <c r="D24" s="109"/>
      <c r="E24" s="1"/>
    </row>
    <row r="25" spans="1:5" ht="18.75" x14ac:dyDescent="0.3">
      <c r="A25" s="1"/>
      <c r="B25" s="110"/>
      <c r="C25" s="111"/>
      <c r="D25" s="112"/>
      <c r="E25" s="1"/>
    </row>
    <row r="26" spans="1:5" ht="18.75" x14ac:dyDescent="0.3">
      <c r="A26" s="1"/>
      <c r="B26" s="113" t="s">
        <v>429</v>
      </c>
      <c r="C26" s="113"/>
      <c r="D26" s="113"/>
      <c r="E26" s="1"/>
    </row>
    <row r="27" spans="1:5" ht="18.75" x14ac:dyDescent="0.3">
      <c r="A27" s="1"/>
      <c r="B27" s="110"/>
      <c r="C27" s="111"/>
      <c r="D27" s="112"/>
      <c r="E27" s="1"/>
    </row>
    <row r="28" spans="1:5" ht="18.75" x14ac:dyDescent="0.3">
      <c r="A28" s="1"/>
      <c r="B28" s="113" t="s">
        <v>18</v>
      </c>
      <c r="C28" s="113"/>
      <c r="D28" s="113"/>
      <c r="E28" s="1"/>
    </row>
    <row r="29" spans="1:5" ht="18.75" x14ac:dyDescent="0.3">
      <c r="A29" s="1"/>
      <c r="B29" s="109" t="s">
        <v>885</v>
      </c>
      <c r="C29" s="109"/>
      <c r="D29" s="109"/>
      <c r="E29" s="1"/>
    </row>
    <row r="30" spans="1:5" ht="18.75" x14ac:dyDescent="0.3">
      <c r="A30" s="1"/>
      <c r="B30" s="113" t="s">
        <v>889</v>
      </c>
      <c r="C30" s="113"/>
      <c r="D30" s="113"/>
      <c r="E30" s="1"/>
    </row>
    <row r="31" spans="1:5" ht="18.75" x14ac:dyDescent="0.3">
      <c r="A31" s="1"/>
      <c r="B31" s="109" t="s">
        <v>893</v>
      </c>
      <c r="C31" s="109"/>
      <c r="D31" s="109"/>
      <c r="E31" s="1"/>
    </row>
    <row r="32" spans="1:5" ht="18.75" x14ac:dyDescent="0.3">
      <c r="A32" s="1"/>
      <c r="B32" s="109" t="s">
        <v>1631</v>
      </c>
      <c r="C32" s="109"/>
      <c r="D32" s="109"/>
      <c r="E32" s="1"/>
    </row>
    <row r="33" spans="1:5" ht="18.75" x14ac:dyDescent="0.3">
      <c r="A33" s="1"/>
      <c r="B33" s="109" t="s">
        <v>1144</v>
      </c>
      <c r="C33" s="109"/>
      <c r="D33" s="109"/>
      <c r="E33" s="1"/>
    </row>
    <row r="34" spans="1:5" ht="18.75" x14ac:dyDescent="0.3">
      <c r="A34" s="1"/>
      <c r="B34" s="109" t="s">
        <v>19</v>
      </c>
      <c r="C34" s="109"/>
      <c r="D34" s="109"/>
      <c r="E34" s="1"/>
    </row>
    <row r="35" spans="1:5" ht="18.75" x14ac:dyDescent="0.3">
      <c r="A35" s="1"/>
      <c r="B35" s="109" t="s">
        <v>904</v>
      </c>
      <c r="C35" s="109"/>
      <c r="D35" s="109"/>
      <c r="E35" s="1"/>
    </row>
    <row r="36" spans="1:5" ht="18.75" x14ac:dyDescent="0.3">
      <c r="A36" s="1"/>
      <c r="B36" s="113" t="s">
        <v>1474</v>
      </c>
      <c r="C36" s="113"/>
      <c r="D36" s="113"/>
      <c r="E36" s="1"/>
    </row>
    <row r="37" spans="1:5" ht="18.75" x14ac:dyDescent="0.3">
      <c r="A37" s="1"/>
      <c r="B37" s="109" t="s">
        <v>1475</v>
      </c>
      <c r="C37" s="109"/>
      <c r="D37" s="109"/>
      <c r="E37" s="1"/>
    </row>
    <row r="38" spans="1:5" ht="18.75" x14ac:dyDescent="0.3">
      <c r="A38" s="1"/>
      <c r="B38" s="113" t="s">
        <v>785</v>
      </c>
      <c r="C38" s="113"/>
      <c r="D38" s="113"/>
      <c r="E38" s="1"/>
    </row>
    <row r="39" spans="1:5" ht="18.75" x14ac:dyDescent="0.3">
      <c r="A39" s="1"/>
      <c r="B39" s="110"/>
      <c r="C39" s="111"/>
      <c r="D39" s="112"/>
      <c r="E39" s="1"/>
    </row>
    <row r="40" spans="1:5" ht="18.75" x14ac:dyDescent="0.3">
      <c r="A40" s="1"/>
      <c r="B40" s="113" t="s">
        <v>1143</v>
      </c>
      <c r="C40" s="113"/>
      <c r="D40" s="113"/>
      <c r="E40" s="1"/>
    </row>
    <row r="41" spans="1:5" ht="18.75" x14ac:dyDescent="0.3">
      <c r="A41" s="1"/>
      <c r="B41" s="109" t="s">
        <v>905</v>
      </c>
      <c r="C41" s="109"/>
      <c r="D41" s="109"/>
      <c r="E41" s="1"/>
    </row>
    <row r="42" spans="1:5" ht="18.75" x14ac:dyDescent="0.3">
      <c r="A42" s="1"/>
      <c r="B42" s="109" t="s">
        <v>906</v>
      </c>
      <c r="C42" s="109"/>
      <c r="D42" s="109"/>
      <c r="E42" s="1"/>
    </row>
    <row r="43" spans="1:5" ht="18.75" x14ac:dyDescent="0.3">
      <c r="A43" s="1"/>
      <c r="B43" s="109" t="s">
        <v>927</v>
      </c>
      <c r="C43" s="109"/>
      <c r="D43" s="109"/>
      <c r="E43" s="1"/>
    </row>
    <row r="44" spans="1:5" ht="18.75" x14ac:dyDescent="0.3">
      <c r="A44" s="1"/>
      <c r="B44" s="110"/>
      <c r="C44" s="111"/>
      <c r="D44" s="112"/>
      <c r="E44" s="1"/>
    </row>
    <row r="45" spans="1:5" ht="18.75" x14ac:dyDescent="0.3">
      <c r="A45" s="1"/>
      <c r="B45" s="113" t="s">
        <v>29</v>
      </c>
      <c r="C45" s="113"/>
      <c r="D45" s="113"/>
      <c r="E45" s="1"/>
    </row>
    <row r="46" spans="1:5" ht="18.75" x14ac:dyDescent="0.3">
      <c r="A46" s="1"/>
      <c r="B46" s="109" t="s">
        <v>535</v>
      </c>
      <c r="C46" s="109" t="s">
        <v>20</v>
      </c>
      <c r="D46" s="109" t="s">
        <v>20</v>
      </c>
      <c r="E46" s="1"/>
    </row>
    <row r="47" spans="1:5" ht="18.75" x14ac:dyDescent="0.3">
      <c r="A47" s="1"/>
      <c r="B47" s="109" t="s">
        <v>766</v>
      </c>
      <c r="C47" s="109" t="s">
        <v>21</v>
      </c>
      <c r="D47" s="109" t="s">
        <v>21</v>
      </c>
      <c r="E47" s="1"/>
    </row>
    <row r="48" spans="1:5" ht="18.75" x14ac:dyDescent="0.3">
      <c r="A48" s="1"/>
      <c r="B48" s="109" t="s">
        <v>22</v>
      </c>
      <c r="C48" s="109" t="s">
        <v>22</v>
      </c>
      <c r="D48" s="109" t="s">
        <v>22</v>
      </c>
      <c r="E48" s="1"/>
    </row>
    <row r="49" spans="1:5" ht="18.75" x14ac:dyDescent="0.3">
      <c r="A49" s="1"/>
      <c r="B49" s="109" t="s">
        <v>1159</v>
      </c>
      <c r="C49" s="109" t="s">
        <v>23</v>
      </c>
      <c r="D49" s="109" t="s">
        <v>23</v>
      </c>
      <c r="E49" s="1"/>
    </row>
    <row r="50" spans="1:5" ht="18.75" x14ac:dyDescent="0.3">
      <c r="A50" s="1"/>
      <c r="B50" s="109" t="s">
        <v>767</v>
      </c>
      <c r="C50" s="109" t="s">
        <v>24</v>
      </c>
      <c r="D50" s="109" t="s">
        <v>24</v>
      </c>
      <c r="E50" s="1"/>
    </row>
    <row r="51" spans="1:5" ht="18.75" x14ac:dyDescent="0.3">
      <c r="A51" s="1"/>
      <c r="B51" s="109" t="s">
        <v>768</v>
      </c>
      <c r="C51" s="109" t="s">
        <v>25</v>
      </c>
      <c r="D51" s="109" t="s">
        <v>25</v>
      </c>
      <c r="E51" s="1"/>
    </row>
    <row r="52" spans="1:5" ht="18.75" x14ac:dyDescent="0.3">
      <c r="A52" s="1"/>
      <c r="B52" s="110"/>
      <c r="C52" s="111"/>
      <c r="D52" s="112"/>
      <c r="E52" s="1"/>
    </row>
    <row r="53" spans="1:5" ht="18.75" x14ac:dyDescent="0.3">
      <c r="A53" s="1"/>
      <c r="B53" s="113" t="s">
        <v>444</v>
      </c>
      <c r="C53" s="113" t="s">
        <v>27</v>
      </c>
      <c r="D53" s="113" t="s">
        <v>27</v>
      </c>
      <c r="E53" s="1"/>
    </row>
    <row r="54" spans="1:5" ht="18.75" x14ac:dyDescent="0.3">
      <c r="A54" s="1"/>
      <c r="B54" s="109" t="s">
        <v>445</v>
      </c>
      <c r="C54" s="109"/>
      <c r="D54" s="109"/>
      <c r="E54" s="1"/>
    </row>
    <row r="55" spans="1:5" ht="18.75" x14ac:dyDescent="0.3">
      <c r="A55" s="1"/>
      <c r="B55" s="109" t="s">
        <v>446</v>
      </c>
      <c r="C55" s="109"/>
      <c r="D55" s="109"/>
      <c r="E55" s="1"/>
    </row>
    <row r="56" spans="1:5" ht="18.75" x14ac:dyDescent="0.3">
      <c r="A56" s="1"/>
      <c r="B56" s="110"/>
      <c r="C56" s="111"/>
      <c r="D56" s="112"/>
      <c r="E56" s="1"/>
    </row>
    <row r="57" spans="1:5" ht="18.75" x14ac:dyDescent="0.3">
      <c r="A57" s="1"/>
      <c r="B57" s="113" t="s">
        <v>1160</v>
      </c>
      <c r="C57" s="113" t="s">
        <v>1</v>
      </c>
      <c r="D57" s="113" t="s">
        <v>1</v>
      </c>
      <c r="E57" s="1"/>
    </row>
    <row r="58" spans="1:5" ht="18.75" x14ac:dyDescent="0.3">
      <c r="A58" s="1"/>
      <c r="B58" s="109" t="s">
        <v>1146</v>
      </c>
      <c r="C58" s="109" t="s">
        <v>8</v>
      </c>
      <c r="D58" s="109" t="s">
        <v>8</v>
      </c>
      <c r="E58" s="1"/>
    </row>
    <row r="59" spans="1:5" ht="18.75" x14ac:dyDescent="0.3">
      <c r="A59" s="1"/>
      <c r="B59" s="109" t="s">
        <v>166</v>
      </c>
      <c r="C59" s="109" t="s">
        <v>2</v>
      </c>
      <c r="D59" s="109" t="s">
        <v>2</v>
      </c>
      <c r="E59" s="1"/>
    </row>
    <row r="60" spans="1:5" ht="18.75" x14ac:dyDescent="0.3">
      <c r="A60" s="1"/>
      <c r="B60" s="109" t="s">
        <v>1121</v>
      </c>
      <c r="C60" s="109" t="s">
        <v>3</v>
      </c>
      <c r="D60" s="109" t="s">
        <v>3</v>
      </c>
      <c r="E60" s="1"/>
    </row>
    <row r="61" spans="1:5" ht="18.75" x14ac:dyDescent="0.3">
      <c r="A61" s="1"/>
      <c r="B61" s="109" t="s">
        <v>1145</v>
      </c>
      <c r="C61" s="109" t="s">
        <v>4</v>
      </c>
      <c r="D61" s="109" t="s">
        <v>4</v>
      </c>
      <c r="E61" s="1"/>
    </row>
    <row r="62" spans="1:5" ht="18.75" x14ac:dyDescent="0.3">
      <c r="A62" s="1"/>
      <c r="B62" s="109" t="s">
        <v>5</v>
      </c>
      <c r="C62" s="109" t="s">
        <v>5</v>
      </c>
      <c r="D62" s="109" t="s">
        <v>5</v>
      </c>
      <c r="E62" s="1"/>
    </row>
    <row r="63" spans="1:5" ht="18.75" x14ac:dyDescent="0.3">
      <c r="A63" s="1"/>
      <c r="B63" s="109" t="s">
        <v>1152</v>
      </c>
      <c r="C63" s="109" t="s">
        <v>17</v>
      </c>
      <c r="D63" s="109" t="s">
        <v>17</v>
      </c>
      <c r="E63" s="1"/>
    </row>
    <row r="64" spans="1:5" ht="18.75" x14ac:dyDescent="0.3">
      <c r="A64" s="1"/>
      <c r="B64" s="109" t="s">
        <v>251</v>
      </c>
      <c r="C64" s="109"/>
      <c r="D64" s="109"/>
      <c r="E64" s="1"/>
    </row>
    <row r="65" spans="1:5" ht="18.75" x14ac:dyDescent="0.3">
      <c r="A65" s="1"/>
      <c r="B65" s="109" t="s">
        <v>1141</v>
      </c>
      <c r="C65" s="109" t="s">
        <v>6</v>
      </c>
      <c r="D65" s="109" t="s">
        <v>6</v>
      </c>
      <c r="E65" s="1"/>
    </row>
    <row r="66" spans="1:5" ht="18.75" x14ac:dyDescent="0.3">
      <c r="A66" s="1"/>
      <c r="B66" s="109" t="s">
        <v>7</v>
      </c>
      <c r="C66" s="109" t="s">
        <v>7</v>
      </c>
      <c r="D66" s="109" t="s">
        <v>7</v>
      </c>
      <c r="E66" s="1"/>
    </row>
    <row r="67" spans="1:5" ht="18.75" x14ac:dyDescent="0.3">
      <c r="A67" s="1"/>
      <c r="B67" s="109" t="s">
        <v>1161</v>
      </c>
      <c r="C67" s="109" t="s">
        <v>9</v>
      </c>
      <c r="D67" s="109" t="s">
        <v>9</v>
      </c>
      <c r="E67" s="1"/>
    </row>
    <row r="68" spans="1:5" ht="18.75" x14ac:dyDescent="0.3">
      <c r="A68" s="1"/>
      <c r="B68" s="109" t="s">
        <v>1147</v>
      </c>
      <c r="C68" s="109" t="s">
        <v>10</v>
      </c>
      <c r="D68" s="109" t="s">
        <v>10</v>
      </c>
      <c r="E68" s="1"/>
    </row>
    <row r="69" spans="1:5" ht="18.75" x14ac:dyDescent="0.3">
      <c r="A69" s="1"/>
      <c r="B69" s="109" t="s">
        <v>1148</v>
      </c>
      <c r="C69" s="109" t="s">
        <v>11</v>
      </c>
      <c r="D69" s="109" t="s">
        <v>11</v>
      </c>
      <c r="E69" s="1"/>
    </row>
    <row r="70" spans="1:5" ht="18.75" x14ac:dyDescent="0.3">
      <c r="A70" s="1"/>
      <c r="B70" s="109" t="s">
        <v>12</v>
      </c>
      <c r="C70" s="109" t="s">
        <v>12</v>
      </c>
      <c r="D70" s="109" t="s">
        <v>12</v>
      </c>
      <c r="E70" s="1"/>
    </row>
    <row r="71" spans="1:5" ht="18.75" x14ac:dyDescent="0.3">
      <c r="A71" s="1"/>
      <c r="B71" s="109" t="s">
        <v>13</v>
      </c>
      <c r="C71" s="109" t="s">
        <v>13</v>
      </c>
      <c r="D71" s="109" t="s">
        <v>13</v>
      </c>
      <c r="E71" s="1"/>
    </row>
    <row r="72" spans="1:5" ht="18.75" x14ac:dyDescent="0.3">
      <c r="A72" s="1"/>
      <c r="B72" s="109" t="s">
        <v>1149</v>
      </c>
      <c r="C72" s="109" t="s">
        <v>14</v>
      </c>
      <c r="D72" s="109" t="s">
        <v>14</v>
      </c>
      <c r="E72" s="1"/>
    </row>
    <row r="73" spans="1:5" ht="18.75" x14ac:dyDescent="0.3">
      <c r="A73" s="1"/>
      <c r="B73" s="109" t="s">
        <v>15</v>
      </c>
      <c r="C73" s="109" t="s">
        <v>15</v>
      </c>
      <c r="D73" s="109" t="s">
        <v>15</v>
      </c>
      <c r="E73" s="1"/>
    </row>
    <row r="74" spans="1:5" ht="18.75" x14ac:dyDescent="0.3">
      <c r="A74" s="1"/>
      <c r="B74" s="109" t="s">
        <v>167</v>
      </c>
      <c r="C74" s="109"/>
      <c r="D74" s="109"/>
      <c r="E74" s="1"/>
    </row>
    <row r="75" spans="1:5" ht="18.75" x14ac:dyDescent="0.3">
      <c r="A75" s="1"/>
      <c r="B75" s="109" t="s">
        <v>168</v>
      </c>
      <c r="C75" s="109"/>
      <c r="D75" s="109"/>
      <c r="E75" s="1"/>
    </row>
    <row r="76" spans="1:5" ht="18.75" x14ac:dyDescent="0.3">
      <c r="A76" s="1"/>
      <c r="B76" s="109" t="s">
        <v>1151</v>
      </c>
      <c r="C76" s="109" t="s">
        <v>16</v>
      </c>
      <c r="D76" s="109" t="s">
        <v>16</v>
      </c>
      <c r="E76" s="1"/>
    </row>
    <row r="77" spans="1:5" ht="18.75" x14ac:dyDescent="0.3">
      <c r="A77" s="1"/>
      <c r="B77" s="115"/>
      <c r="C77" s="115"/>
      <c r="D77" s="115"/>
      <c r="E77" s="1"/>
    </row>
    <row r="78" spans="1:5" ht="18.75" x14ac:dyDescent="0.3">
      <c r="A78" s="1"/>
      <c r="B78" s="113" t="s">
        <v>1162</v>
      </c>
      <c r="C78" s="113"/>
      <c r="D78" s="113"/>
      <c r="E78" s="1"/>
    </row>
    <row r="79" spans="1:5" ht="15.75" x14ac:dyDescent="0.25">
      <c r="B79" s="109" t="s">
        <v>48</v>
      </c>
      <c r="C79" s="109"/>
      <c r="D79" s="109"/>
    </row>
    <row r="80" spans="1:5" ht="15.75" x14ac:dyDescent="0.25">
      <c r="B80" s="109" t="s">
        <v>784</v>
      </c>
      <c r="C80" s="109"/>
      <c r="D80" s="109"/>
    </row>
    <row r="81" spans="2:4" ht="15.75" x14ac:dyDescent="0.25">
      <c r="B81" s="109" t="s">
        <v>49</v>
      </c>
      <c r="C81" s="109"/>
      <c r="D81" s="109"/>
    </row>
  </sheetData>
  <mergeCells count="107">
    <mergeCell ref="B81:D81"/>
    <mergeCell ref="B80:D80"/>
    <mergeCell ref="B76:D76"/>
    <mergeCell ref="B77:D77"/>
    <mergeCell ref="B78:D78"/>
    <mergeCell ref="B79:D79"/>
    <mergeCell ref="A10:E10"/>
    <mergeCell ref="B11:D11"/>
    <mergeCell ref="A12:E12"/>
    <mergeCell ref="B13:D13"/>
    <mergeCell ref="B14:D14"/>
    <mergeCell ref="B15:D15"/>
    <mergeCell ref="B25:D25"/>
    <mergeCell ref="B26:D26"/>
    <mergeCell ref="B27:D27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A1:E4"/>
    <mergeCell ref="A5:E5"/>
    <mergeCell ref="A6:E6"/>
    <mergeCell ref="B7:D7"/>
    <mergeCell ref="B8:D8"/>
    <mergeCell ref="B9:D9"/>
    <mergeCell ref="B22:D22"/>
    <mergeCell ref="B23:D23"/>
    <mergeCell ref="B24:D24"/>
    <mergeCell ref="B16:D16"/>
    <mergeCell ref="B17:D17"/>
    <mergeCell ref="B18:D18"/>
    <mergeCell ref="B19:D19"/>
    <mergeCell ref="B20:D20"/>
    <mergeCell ref="B21:D21"/>
    <mergeCell ref="B33:D33"/>
    <mergeCell ref="B46:D46"/>
    <mergeCell ref="B47:D47"/>
    <mergeCell ref="B48:D48"/>
    <mergeCell ref="B49:D49"/>
    <mergeCell ref="B50:D50"/>
    <mergeCell ref="B51:D51"/>
    <mergeCell ref="B40:D40"/>
    <mergeCell ref="B41:D41"/>
    <mergeCell ref="B42:D42"/>
    <mergeCell ref="B43:D43"/>
    <mergeCell ref="B44:D44"/>
    <mergeCell ref="B45:D45"/>
    <mergeCell ref="B58:D58"/>
    <mergeCell ref="B59:D59"/>
    <mergeCell ref="B60:D60"/>
    <mergeCell ref="B61:D61"/>
    <mergeCell ref="B62:D62"/>
    <mergeCell ref="B63:D63"/>
    <mergeCell ref="B52:D52"/>
    <mergeCell ref="B53:D53"/>
    <mergeCell ref="B54:D54"/>
    <mergeCell ref="B55:D55"/>
    <mergeCell ref="B56:D56"/>
    <mergeCell ref="B57:D57"/>
    <mergeCell ref="B70:D70"/>
    <mergeCell ref="B71:D71"/>
    <mergeCell ref="B72:D72"/>
    <mergeCell ref="B73:D73"/>
    <mergeCell ref="B74:D74"/>
    <mergeCell ref="B75:D75"/>
    <mergeCell ref="B64:D64"/>
    <mergeCell ref="B65:D65"/>
    <mergeCell ref="B66:D66"/>
    <mergeCell ref="B67:D67"/>
    <mergeCell ref="B68:D68"/>
    <mergeCell ref="B69:D69"/>
    <mergeCell ref="O5:T5"/>
    <mergeCell ref="F6:I6"/>
    <mergeCell ref="L6:M6"/>
    <mergeCell ref="F1:M2"/>
    <mergeCell ref="O1:T1"/>
    <mergeCell ref="O2:T2"/>
    <mergeCell ref="F3:M4"/>
    <mergeCell ref="O3:T3"/>
    <mergeCell ref="O4:T4"/>
    <mergeCell ref="F9:I9"/>
    <mergeCell ref="L9:M9"/>
    <mergeCell ref="F10:I10"/>
    <mergeCell ref="L10:M10"/>
    <mergeCell ref="F7:I7"/>
    <mergeCell ref="L7:M7"/>
    <mergeCell ref="F8:I8"/>
    <mergeCell ref="L8:M8"/>
    <mergeCell ref="F5:I5"/>
    <mergeCell ref="L5:M5"/>
    <mergeCell ref="F15:I15"/>
    <mergeCell ref="L15:M15"/>
    <mergeCell ref="F13:I13"/>
    <mergeCell ref="L13:M13"/>
    <mergeCell ref="F14:I14"/>
    <mergeCell ref="L14:M14"/>
    <mergeCell ref="F11:I11"/>
    <mergeCell ref="L11:M11"/>
    <mergeCell ref="F12:I12"/>
    <mergeCell ref="L12:M12"/>
  </mergeCells>
  <hyperlinks>
    <hyperlink ref="B7:D7" location="арматура!R1C1" display="Арматура" xr:uid="{00000000-0004-0000-0100-000000000000}"/>
    <hyperlink ref="B8:D8" location="'Дріт в''язальний'!A1" display="Дріт в'язальний" xr:uid="{00000000-0004-0000-0100-000001000000}"/>
    <hyperlink ref="B9:D9" location="'Дріт ВР'!A1" display="Дріт ВР" xr:uid="{00000000-0004-0000-0100-000002000000}"/>
    <hyperlink ref="B11:D11" location="Двотавр!A1" display="Двотавр  " xr:uid="{00000000-0004-0000-0100-000003000000}"/>
    <hyperlink ref="B13:D13" location="Квадрат!A1" display="Квадрат сталевий" xr:uid="{00000000-0004-0000-0100-000004000000}"/>
    <hyperlink ref="B15:D15" location="Круг!A1" display="Круг сталевий" xr:uid="{00000000-0004-0000-0100-000005000000}"/>
    <hyperlink ref="B19:D19" location="лист!R1C1" display="Листы:" xr:uid="{00000000-0004-0000-0100-000006000000}"/>
    <hyperlink ref="B20:D20" location="Лист!A1" display="Лист сталевий" xr:uid="{00000000-0004-0000-0100-000007000000}"/>
    <hyperlink ref="B21:D21" location="'Лист рифлений'!A1" display="Лист рифлений" xr:uid="{00000000-0004-0000-0100-000008000000}"/>
    <hyperlink ref="B22:D22" location="'Лист ПВЛ'!A1" display="Лист ПВЛ" xr:uid="{00000000-0004-0000-0100-000009000000}"/>
    <hyperlink ref="B23:D23" location="'Лист оцинкований'!A1" display="Лист оцинкований" xr:uid="{00000000-0004-0000-0100-00000A000000}"/>
    <hyperlink ref="B24:D24" location="'Лист нержавіючий'!A1" display="Лист нержавіючий" xr:uid="{00000000-0004-0000-0100-00000B000000}"/>
    <hyperlink ref="B28:D28" location="Профнасил!A1" display="Профнастил" xr:uid="{00000000-0004-0000-0100-00000C000000}"/>
    <hyperlink ref="B29:D29" location="'Преміум профнастил'!A1" display="Преміум профнастил" xr:uid="{00000000-0004-0000-0100-00000D000000}"/>
    <hyperlink ref="B30:D30" location="' Металочерепиця'!A1" display="Металочерепиця" xr:uid="{00000000-0004-0000-0100-00000E000000}"/>
    <hyperlink ref="B31:D31" location="'Преміум металочерепиця'!A1" display="Преміум металочерепиця" xr:uid="{00000000-0004-0000-0100-00000F000000}"/>
    <hyperlink ref="B32:D32" location="метизы!R1C1" display="Метизы" xr:uid="{00000000-0004-0000-0100-000010000000}"/>
    <hyperlink ref="B33:D33" location="'Водосточна система'!A1" display="Водостічна система" xr:uid="{00000000-0004-0000-0100-000011000000}"/>
    <hyperlink ref="B34:D34" location="планки!R1C1" display="Планки" xr:uid="{00000000-0004-0000-0100-000012000000}"/>
    <hyperlink ref="B35:D35" location="'Утеплювач, ізоляція'!A1" display="Утеплювач, ізоляція" xr:uid="{00000000-0004-0000-0100-000013000000}"/>
    <hyperlink ref="B38:D38" location="'Фальцева покрівля'!A1" display="Фальцева покрівля" xr:uid="{00000000-0004-0000-0100-000014000000}"/>
    <hyperlink ref="B40:D40" location="'сетка сварная в картах'!R1C1" display="Сетка:" xr:uid="{00000000-0004-0000-0100-000015000000}"/>
    <hyperlink ref="B41:D41" location="'Сітка зварна в картах'!A1" display="Сітка зварна в картах" xr:uid="{00000000-0004-0000-0100-000016000000}"/>
    <hyperlink ref="B42:D42" location="'Сітка зварна в рулоні'!A1" display="Сітка зварна в рулоне" xr:uid="{00000000-0004-0000-0100-000017000000}"/>
    <hyperlink ref="B43:D43" location="'Сітка рабиця'!A1" display="Сітка рабиця" xr:uid="{00000000-0004-0000-0100-000018000000}"/>
    <hyperlink ref="B45:D45" location="'труба профильная'!R1C1" display="Труба:" xr:uid="{00000000-0004-0000-0100-000019000000}"/>
    <hyperlink ref="B46:D46" location="'Труба профільна'!A1" display="Труба профільна" xr:uid="{00000000-0004-0000-0100-00001A000000}"/>
    <hyperlink ref="B47:D47" location="'Труба ел.зв.'!A1" display="Труба електрозварна" xr:uid="{00000000-0004-0000-0100-00001B000000}"/>
    <hyperlink ref="B48:D48" location="'труба вгп'!R1C1" display="Трубв ВГП ДУ" xr:uid="{00000000-0004-0000-0100-00001C000000}"/>
    <hyperlink ref="B50:D50" location="'Труба оцинк.'!A1" display="Труба оцинкована" xr:uid="{00000000-0004-0000-0100-00001D000000}"/>
    <hyperlink ref="B51:D51" location="'Труба нержавіюча'!A1" display="Труба нержавіюча" xr:uid="{00000000-0004-0000-0100-00001E000000}"/>
    <hyperlink ref="B57:D57" location="шпилька.гайка.шайба!R1C1" display="Комплектующие" xr:uid="{00000000-0004-0000-0100-00001F000000}"/>
    <hyperlink ref="B60:D60" location="Цвяхи!A1" display="Цвяхи" xr:uid="{00000000-0004-0000-0100-000020000000}"/>
    <hyperlink ref="B61:D61" location="'Гіпсокартон та профіль'!A1" display=" Гіпсокартон та профіль" xr:uid="{00000000-0004-0000-0100-000021000000}"/>
    <hyperlink ref="B62:D62" location="диск!R1C1" display="Диск" xr:uid="{00000000-0004-0000-0100-000022000000}"/>
    <hyperlink ref="B65:D65" location="Лакофарбові!A1" display="Лакофарбові" xr:uid="{00000000-0004-0000-0100-000023000000}"/>
    <hyperlink ref="B66:D66" location="лопата!R1C1" display="Лопата" xr:uid="{00000000-0004-0000-0100-000024000000}"/>
    <hyperlink ref="B67:D67" location="Згони!A1" display="Згони" xr:uid="{00000000-0004-0000-0100-000025000000}"/>
    <hyperlink ref="B68:D68" location="Трійники!A1" display=" Трійники" xr:uid="{00000000-0004-0000-0100-000026000000}"/>
    <hyperlink ref="B69:D69" location="Різьба!A1" display="Різьба" xr:uid="{00000000-0004-0000-0100-000027000000}"/>
    <hyperlink ref="B70:D70" location="муфта!R1C1" display="Муфта" xr:uid="{00000000-0004-0000-0100-000028000000}"/>
    <hyperlink ref="B71:D71" location="контргайка!R1C1" display="Контргайка" xr:uid="{00000000-0004-0000-0100-000029000000}"/>
    <hyperlink ref="B72:D72" location="Фланець!A1" display="Фланець" xr:uid="{00000000-0004-0000-0100-00002A000000}"/>
    <hyperlink ref="B73:D73" location="цемент!R1C1" display="Цемент" xr:uid="{00000000-0004-0000-0100-00002B000000}"/>
    <hyperlink ref="B76:D76" location="'Щітка по металу'!A1" display="Щітка по металу" xr:uid="{00000000-0004-0000-0100-00002C000000}"/>
    <hyperlink ref="B78:D78" location="доставка!R1C1" display="Услуги" xr:uid="{00000000-0004-0000-0100-00002D000000}"/>
    <hyperlink ref="B79:D79" location="доставка!R1C1" display="Доставка" xr:uid="{00000000-0004-0000-0100-00002E000000}"/>
    <hyperlink ref="B80:D80" location="Гільйотина!A1" display="Гільйотина" xr:uid="{00000000-0004-0000-0100-00002F000000}"/>
    <hyperlink ref="B81:D81" location="плазма!R1C1" display="Плазма" xr:uid="{00000000-0004-0000-0100-000030000000}"/>
    <hyperlink ref="B53:D53" location="швеллер!R1C1" display="Швеллер" xr:uid="{00000000-0004-0000-0100-000031000000}"/>
    <hyperlink ref="B54:D54" location="'Швелер катаный'!A1" display="Швелер катаний" xr:uid="{00000000-0004-0000-0100-000032000000}"/>
    <hyperlink ref="B55:D55" location="'Швелер гнутий'!A1" display="Швелер гнутий" xr:uid="{00000000-0004-0000-0100-000033000000}"/>
    <hyperlink ref="B49:D49" location="'Труба безшов.'!A1" display="Турба безшовна" xr:uid="{00000000-0004-0000-0100-000034000000}"/>
    <hyperlink ref="B59:D59" location="гайка!R1C1" display="Гайка" xr:uid="{00000000-0004-0000-0100-000035000000}"/>
    <hyperlink ref="B74:D74" location="шайба!R1C1" display="Шайба" xr:uid="{00000000-0004-0000-0100-000036000000}"/>
    <hyperlink ref="B75:D75" location="шпилька!R1C1" display="Шпилька" xr:uid="{00000000-0004-0000-0100-000037000000}"/>
    <hyperlink ref="B26:D26" location="Смуга!A1" display="Смуга" xr:uid="{00000000-0004-0000-0100-000038000000}"/>
    <hyperlink ref="B64:D64" location="заглушка!A1" display="Заглушка" xr:uid="{00000000-0004-0000-0100-000039000000}"/>
    <hyperlink ref="B58:D58" location="Відводи!A1" display="Відводи" xr:uid="{00000000-0004-0000-0100-00003A000000}"/>
    <hyperlink ref="B63:D63" location="Електроди!A1" display="Електроди" xr:uid="{00000000-0004-0000-0100-00003B000000}"/>
    <hyperlink ref="B17:D17" location="Кутник!A1" display="Кутник" xr:uid="{00000000-0004-0000-0100-00003C000000}"/>
    <hyperlink ref="B36:D36" location="Штакетник!A1" display="Штахетник" xr:uid="{00000000-0004-0000-0100-00003D000000}"/>
    <hyperlink ref="B37:D37" location="'Штакетник Преміум'!A1" display="Штахетник преміум" xr:uid="{00000000-0004-0000-0100-00003E000000}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U81"/>
  <sheetViews>
    <sheetView workbookViewId="0">
      <pane ySplit="5" topLeftCell="A6" activePane="bottomLeft" state="frozen"/>
      <selection pane="bottomLeft" activeCell="P2" sqref="P2:U2"/>
    </sheetView>
  </sheetViews>
  <sheetFormatPr defaultRowHeight="15" x14ac:dyDescent="0.25"/>
  <cols>
    <col min="1" max="1" width="1.28515625" customWidth="1"/>
    <col min="5" max="5" width="1.28515625" customWidth="1"/>
    <col min="14" max="14" width="18" customWidth="1"/>
  </cols>
  <sheetData>
    <row r="1" spans="1:21" x14ac:dyDescent="0.25">
      <c r="A1" s="114"/>
      <c r="B1" s="114"/>
      <c r="C1" s="114"/>
      <c r="D1" s="114"/>
      <c r="E1" s="114"/>
      <c r="F1" s="106" t="s">
        <v>289</v>
      </c>
      <c r="G1" s="106"/>
      <c r="H1" s="106"/>
      <c r="I1" s="106"/>
      <c r="J1" s="106"/>
      <c r="K1" s="106"/>
      <c r="L1" s="106"/>
      <c r="M1" s="106"/>
      <c r="N1" s="106"/>
      <c r="O1" s="2" t="s">
        <v>517</v>
      </c>
      <c r="P1" s="101" t="s">
        <v>519</v>
      </c>
      <c r="Q1" s="101"/>
      <c r="R1" s="101"/>
      <c r="S1" s="101"/>
      <c r="T1" s="101"/>
      <c r="U1" s="101"/>
    </row>
    <row r="2" spans="1:21" x14ac:dyDescent="0.25">
      <c r="A2" s="114"/>
      <c r="B2" s="114"/>
      <c r="C2" s="114"/>
      <c r="D2" s="114"/>
      <c r="E2" s="114"/>
      <c r="F2" s="106"/>
      <c r="G2" s="106"/>
      <c r="H2" s="106"/>
      <c r="I2" s="106"/>
      <c r="J2" s="106"/>
      <c r="K2" s="106"/>
      <c r="L2" s="106"/>
      <c r="M2" s="106"/>
      <c r="N2" s="106"/>
      <c r="O2" s="2" t="s">
        <v>521</v>
      </c>
      <c r="P2" s="101" t="s">
        <v>1476</v>
      </c>
      <c r="Q2" s="101"/>
      <c r="R2" s="101"/>
      <c r="S2" s="101"/>
      <c r="T2" s="101"/>
      <c r="U2" s="101"/>
    </row>
    <row r="3" spans="1:21" x14ac:dyDescent="0.25">
      <c r="A3" s="114"/>
      <c r="B3" s="114"/>
      <c r="C3" s="114"/>
      <c r="D3" s="114"/>
      <c r="E3" s="114"/>
      <c r="F3" s="107" t="s">
        <v>904</v>
      </c>
      <c r="G3" s="107"/>
      <c r="H3" s="107"/>
      <c r="I3" s="107"/>
      <c r="J3" s="107"/>
      <c r="K3" s="107"/>
      <c r="L3" s="107"/>
      <c r="M3" s="107"/>
      <c r="N3" s="107"/>
      <c r="O3" s="2" t="s">
        <v>44</v>
      </c>
      <c r="P3" s="101" t="s">
        <v>47</v>
      </c>
      <c r="Q3" s="101"/>
      <c r="R3" s="101"/>
      <c r="S3" s="101"/>
      <c r="T3" s="101"/>
      <c r="U3" s="101"/>
    </row>
    <row r="4" spans="1:21" x14ac:dyDescent="0.25">
      <c r="A4" s="114"/>
      <c r="B4" s="114"/>
      <c r="C4" s="114"/>
      <c r="D4" s="114"/>
      <c r="E4" s="114"/>
      <c r="F4" s="107"/>
      <c r="G4" s="107"/>
      <c r="H4" s="107"/>
      <c r="I4" s="107"/>
      <c r="J4" s="107"/>
      <c r="K4" s="107"/>
      <c r="L4" s="107"/>
      <c r="M4" s="107"/>
      <c r="N4" s="107"/>
      <c r="O4" s="2" t="s">
        <v>45</v>
      </c>
      <c r="P4" s="101" t="s">
        <v>520</v>
      </c>
      <c r="Q4" s="101"/>
      <c r="R4" s="101"/>
      <c r="S4" s="101"/>
      <c r="T4" s="101"/>
      <c r="U4" s="101"/>
    </row>
    <row r="5" spans="1:21" ht="18.75" x14ac:dyDescent="0.3">
      <c r="A5" s="113" t="s">
        <v>288</v>
      </c>
      <c r="B5" s="113"/>
      <c r="C5" s="113"/>
      <c r="D5" s="113"/>
      <c r="E5" s="113"/>
      <c r="F5" s="102" t="s">
        <v>493</v>
      </c>
      <c r="G5" s="215"/>
      <c r="H5" s="215"/>
      <c r="I5" s="215"/>
      <c r="J5" s="215"/>
      <c r="K5" s="215"/>
      <c r="L5" s="215"/>
      <c r="M5" s="103"/>
      <c r="N5" s="5" t="s">
        <v>505</v>
      </c>
      <c r="O5" s="2" t="s">
        <v>46</v>
      </c>
      <c r="P5" s="101" t="s">
        <v>51</v>
      </c>
      <c r="Q5" s="101"/>
      <c r="R5" s="101"/>
      <c r="S5" s="101"/>
      <c r="T5" s="101"/>
      <c r="U5" s="101"/>
    </row>
    <row r="6" spans="1:21" ht="18.75" x14ac:dyDescent="0.3">
      <c r="A6" s="115"/>
      <c r="B6" s="115"/>
      <c r="C6" s="115"/>
      <c r="D6" s="115"/>
      <c r="E6" s="115"/>
      <c r="F6" s="257" t="s">
        <v>902</v>
      </c>
      <c r="G6" s="257"/>
      <c r="H6" s="257"/>
      <c r="I6" s="257"/>
      <c r="J6" s="257"/>
      <c r="K6" s="257"/>
      <c r="L6" s="257"/>
      <c r="M6" s="257"/>
      <c r="N6" s="3">
        <v>7</v>
      </c>
    </row>
    <row r="7" spans="1:21" ht="18.75" x14ac:dyDescent="0.3">
      <c r="A7" s="1"/>
      <c r="B7" s="113" t="s">
        <v>0</v>
      </c>
      <c r="C7" s="113"/>
      <c r="D7" s="113"/>
      <c r="E7" s="1"/>
      <c r="F7" s="257" t="s">
        <v>903</v>
      </c>
      <c r="G7" s="257"/>
      <c r="H7" s="257"/>
      <c r="I7" s="257"/>
      <c r="J7" s="257"/>
      <c r="K7" s="257"/>
      <c r="L7" s="257"/>
      <c r="M7" s="257"/>
      <c r="N7" s="3">
        <v>7</v>
      </c>
    </row>
    <row r="8" spans="1:21" ht="18.75" x14ac:dyDescent="0.3">
      <c r="A8" s="1"/>
      <c r="B8" s="109" t="s">
        <v>492</v>
      </c>
      <c r="C8" s="109"/>
      <c r="D8" s="109"/>
      <c r="E8" s="1"/>
      <c r="F8" s="257" t="s">
        <v>898</v>
      </c>
      <c r="G8" s="257"/>
      <c r="H8" s="257"/>
      <c r="I8" s="257"/>
      <c r="J8" s="257"/>
      <c r="K8" s="257"/>
      <c r="L8" s="257"/>
      <c r="M8" s="257"/>
      <c r="N8" s="3">
        <v>121.5</v>
      </c>
    </row>
    <row r="9" spans="1:21" ht="18.75" x14ac:dyDescent="0.3">
      <c r="A9" s="1"/>
      <c r="B9" s="109" t="s">
        <v>488</v>
      </c>
      <c r="C9" s="109"/>
      <c r="D9" s="109"/>
      <c r="E9" s="1"/>
      <c r="F9" s="257" t="s">
        <v>899</v>
      </c>
      <c r="G9" s="257"/>
      <c r="H9" s="257"/>
      <c r="I9" s="257"/>
      <c r="J9" s="257"/>
      <c r="K9" s="257"/>
      <c r="L9" s="257"/>
      <c r="M9" s="257"/>
      <c r="N9" s="3">
        <v>61</v>
      </c>
    </row>
    <row r="10" spans="1:21" ht="18.75" x14ac:dyDescent="0.3">
      <c r="A10" s="115"/>
      <c r="B10" s="115"/>
      <c r="C10" s="115"/>
      <c r="D10" s="115"/>
      <c r="E10" s="115"/>
      <c r="F10" s="257" t="s">
        <v>900</v>
      </c>
      <c r="G10" s="257"/>
      <c r="H10" s="257"/>
      <c r="I10" s="257"/>
      <c r="J10" s="257"/>
      <c r="K10" s="257"/>
      <c r="L10" s="257"/>
      <c r="M10" s="257"/>
      <c r="N10" s="3">
        <v>141.5</v>
      </c>
    </row>
    <row r="11" spans="1:21" ht="18.75" x14ac:dyDescent="0.3">
      <c r="A11" s="1"/>
      <c r="B11" s="113" t="s">
        <v>533</v>
      </c>
      <c r="C11" s="113"/>
      <c r="D11" s="113"/>
      <c r="E11" s="1"/>
      <c r="F11" s="257" t="s">
        <v>901</v>
      </c>
      <c r="G11" s="257"/>
      <c r="H11" s="257"/>
      <c r="I11" s="257"/>
      <c r="J11" s="257"/>
      <c r="K11" s="257"/>
      <c r="L11" s="257"/>
      <c r="M11" s="257"/>
      <c r="N11" s="3">
        <v>71</v>
      </c>
    </row>
    <row r="12" spans="1:21" ht="18.75" x14ac:dyDescent="0.3">
      <c r="A12" s="115"/>
      <c r="B12" s="115"/>
      <c r="C12" s="115"/>
      <c r="D12" s="115"/>
      <c r="E12" s="115"/>
    </row>
    <row r="13" spans="1:21" ht="18.75" x14ac:dyDescent="0.3">
      <c r="A13" s="1"/>
      <c r="B13" s="113" t="s">
        <v>290</v>
      </c>
      <c r="C13" s="113"/>
      <c r="D13" s="113"/>
      <c r="E13" s="1"/>
    </row>
    <row r="14" spans="1:21" ht="18.75" x14ac:dyDescent="0.3">
      <c r="A14" s="1"/>
      <c r="B14" s="110"/>
      <c r="C14" s="111"/>
      <c r="D14" s="112"/>
      <c r="E14" s="1"/>
    </row>
    <row r="15" spans="1:21" ht="18.75" x14ac:dyDescent="0.3">
      <c r="A15" s="1"/>
      <c r="B15" s="113" t="s">
        <v>300</v>
      </c>
      <c r="C15" s="113"/>
      <c r="D15" s="113"/>
      <c r="E15" s="1"/>
    </row>
    <row r="16" spans="1:21" ht="18.75" x14ac:dyDescent="0.3">
      <c r="A16" s="1"/>
      <c r="B16" s="110"/>
      <c r="C16" s="111"/>
      <c r="D16" s="112"/>
      <c r="E16" s="1"/>
    </row>
    <row r="17" spans="1:5" ht="18.75" x14ac:dyDescent="0.3">
      <c r="A17" s="1"/>
      <c r="B17" s="113" t="s">
        <v>430</v>
      </c>
      <c r="C17" s="113" t="s">
        <v>26</v>
      </c>
      <c r="D17" s="113" t="s">
        <v>26</v>
      </c>
      <c r="E17" s="1"/>
    </row>
    <row r="18" spans="1:5" ht="18.75" x14ac:dyDescent="0.3">
      <c r="A18" s="1"/>
      <c r="B18" s="110"/>
      <c r="C18" s="111"/>
      <c r="D18" s="112"/>
      <c r="E18" s="1"/>
    </row>
    <row r="19" spans="1:5" ht="18.75" x14ac:dyDescent="0.3">
      <c r="A19" s="1"/>
      <c r="B19" s="113" t="s">
        <v>412</v>
      </c>
      <c r="C19" s="113"/>
      <c r="D19" s="113"/>
      <c r="E19" s="1"/>
    </row>
    <row r="20" spans="1:5" ht="18.75" x14ac:dyDescent="0.3">
      <c r="A20" s="1"/>
      <c r="B20" s="109" t="s">
        <v>301</v>
      </c>
      <c r="C20" s="109"/>
      <c r="D20" s="109"/>
      <c r="E20" s="1"/>
    </row>
    <row r="21" spans="1:5" ht="18.75" x14ac:dyDescent="0.3">
      <c r="A21" s="1"/>
      <c r="B21" s="109" t="s">
        <v>410</v>
      </c>
      <c r="C21" s="109"/>
      <c r="D21" s="109"/>
      <c r="E21" s="1"/>
    </row>
    <row r="22" spans="1:5" ht="18.75" x14ac:dyDescent="0.3">
      <c r="A22" s="1"/>
      <c r="B22" s="109" t="s">
        <v>28</v>
      </c>
      <c r="C22" s="109"/>
      <c r="D22" s="109"/>
      <c r="E22" s="1"/>
    </row>
    <row r="23" spans="1:5" ht="18.75" x14ac:dyDescent="0.3">
      <c r="A23" s="1"/>
      <c r="B23" s="109" t="s">
        <v>411</v>
      </c>
      <c r="C23" s="109"/>
      <c r="D23" s="109"/>
      <c r="E23" s="1"/>
    </row>
    <row r="24" spans="1:5" ht="18.75" x14ac:dyDescent="0.3">
      <c r="A24" s="1"/>
      <c r="B24" s="109" t="s">
        <v>413</v>
      </c>
      <c r="C24" s="109"/>
      <c r="D24" s="109"/>
      <c r="E24" s="1"/>
    </row>
    <row r="25" spans="1:5" ht="18.75" x14ac:dyDescent="0.3">
      <c r="A25" s="1"/>
      <c r="B25" s="110"/>
      <c r="C25" s="111"/>
      <c r="D25" s="112"/>
      <c r="E25" s="1"/>
    </row>
    <row r="26" spans="1:5" ht="18.75" x14ac:dyDescent="0.3">
      <c r="A26" s="1"/>
      <c r="B26" s="113" t="s">
        <v>429</v>
      </c>
      <c r="C26" s="113"/>
      <c r="D26" s="113"/>
      <c r="E26" s="1"/>
    </row>
    <row r="27" spans="1:5" ht="18.75" x14ac:dyDescent="0.3">
      <c r="A27" s="1"/>
      <c r="B27" s="110"/>
      <c r="C27" s="111"/>
      <c r="D27" s="112"/>
      <c r="E27" s="1"/>
    </row>
    <row r="28" spans="1:5" ht="18.75" x14ac:dyDescent="0.3">
      <c r="A28" s="1"/>
      <c r="B28" s="113" t="s">
        <v>18</v>
      </c>
      <c r="C28" s="113"/>
      <c r="D28" s="113"/>
      <c r="E28" s="1"/>
    </row>
    <row r="29" spans="1:5" ht="18.75" x14ac:dyDescent="0.3">
      <c r="A29" s="1"/>
      <c r="B29" s="109" t="s">
        <v>885</v>
      </c>
      <c r="C29" s="109"/>
      <c r="D29" s="109"/>
      <c r="E29" s="1"/>
    </row>
    <row r="30" spans="1:5" ht="18.75" x14ac:dyDescent="0.3">
      <c r="A30" s="1"/>
      <c r="B30" s="113" t="s">
        <v>889</v>
      </c>
      <c r="C30" s="113"/>
      <c r="D30" s="113"/>
      <c r="E30" s="1"/>
    </row>
    <row r="31" spans="1:5" ht="18.75" x14ac:dyDescent="0.3">
      <c r="A31" s="1"/>
      <c r="B31" s="109" t="s">
        <v>893</v>
      </c>
      <c r="C31" s="109"/>
      <c r="D31" s="109"/>
      <c r="E31" s="1"/>
    </row>
    <row r="32" spans="1:5" ht="18.75" x14ac:dyDescent="0.3">
      <c r="A32" s="1"/>
      <c r="B32" s="109" t="s">
        <v>1631</v>
      </c>
      <c r="C32" s="109"/>
      <c r="D32" s="109"/>
      <c r="E32" s="1"/>
    </row>
    <row r="33" spans="1:5" ht="18.75" x14ac:dyDescent="0.3">
      <c r="A33" s="1"/>
      <c r="B33" s="109" t="s">
        <v>1144</v>
      </c>
      <c r="C33" s="109"/>
      <c r="D33" s="109"/>
      <c r="E33" s="1"/>
    </row>
    <row r="34" spans="1:5" ht="18.75" x14ac:dyDescent="0.3">
      <c r="A34" s="1"/>
      <c r="B34" s="109" t="s">
        <v>19</v>
      </c>
      <c r="C34" s="109"/>
      <c r="D34" s="109"/>
      <c r="E34" s="1"/>
    </row>
    <row r="35" spans="1:5" ht="18.75" x14ac:dyDescent="0.3">
      <c r="A35" s="1"/>
      <c r="B35" s="109" t="s">
        <v>904</v>
      </c>
      <c r="C35" s="109"/>
      <c r="D35" s="109"/>
      <c r="E35" s="1"/>
    </row>
    <row r="36" spans="1:5" ht="18.75" x14ac:dyDescent="0.3">
      <c r="A36" s="1"/>
      <c r="B36" s="113" t="s">
        <v>1474</v>
      </c>
      <c r="C36" s="113"/>
      <c r="D36" s="113"/>
      <c r="E36" s="1"/>
    </row>
    <row r="37" spans="1:5" ht="18.75" x14ac:dyDescent="0.3">
      <c r="A37" s="1"/>
      <c r="B37" s="109" t="s">
        <v>1475</v>
      </c>
      <c r="C37" s="109"/>
      <c r="D37" s="109"/>
      <c r="E37" s="1"/>
    </row>
    <row r="38" spans="1:5" ht="18.75" x14ac:dyDescent="0.3">
      <c r="A38" s="1"/>
      <c r="B38" s="113" t="s">
        <v>785</v>
      </c>
      <c r="C38" s="113"/>
      <c r="D38" s="113"/>
      <c r="E38" s="1"/>
    </row>
    <row r="39" spans="1:5" ht="18.75" x14ac:dyDescent="0.3">
      <c r="A39" s="1"/>
      <c r="B39" s="110"/>
      <c r="C39" s="111"/>
      <c r="D39" s="112"/>
      <c r="E39" s="1"/>
    </row>
    <row r="40" spans="1:5" ht="18.75" x14ac:dyDescent="0.3">
      <c r="A40" s="1"/>
      <c r="B40" s="113" t="s">
        <v>1143</v>
      </c>
      <c r="C40" s="113"/>
      <c r="D40" s="113"/>
      <c r="E40" s="1"/>
    </row>
    <row r="41" spans="1:5" ht="18.75" x14ac:dyDescent="0.3">
      <c r="A41" s="1"/>
      <c r="B41" s="109" t="s">
        <v>905</v>
      </c>
      <c r="C41" s="109"/>
      <c r="D41" s="109"/>
      <c r="E41" s="1"/>
    </row>
    <row r="42" spans="1:5" ht="18.75" x14ac:dyDescent="0.3">
      <c r="A42" s="1"/>
      <c r="B42" s="109" t="s">
        <v>906</v>
      </c>
      <c r="C42" s="109"/>
      <c r="D42" s="109"/>
      <c r="E42" s="1"/>
    </row>
    <row r="43" spans="1:5" ht="18.75" x14ac:dyDescent="0.3">
      <c r="A43" s="1"/>
      <c r="B43" s="109" t="s">
        <v>927</v>
      </c>
      <c r="C43" s="109"/>
      <c r="D43" s="109"/>
      <c r="E43" s="1"/>
    </row>
    <row r="44" spans="1:5" ht="18.75" x14ac:dyDescent="0.3">
      <c r="A44" s="1"/>
      <c r="B44" s="110"/>
      <c r="C44" s="111"/>
      <c r="D44" s="112"/>
      <c r="E44" s="1"/>
    </row>
    <row r="45" spans="1:5" ht="18.75" x14ac:dyDescent="0.3">
      <c r="A45" s="1"/>
      <c r="B45" s="113" t="s">
        <v>29</v>
      </c>
      <c r="C45" s="113"/>
      <c r="D45" s="113"/>
      <c r="E45" s="1"/>
    </row>
    <row r="46" spans="1:5" ht="18.75" x14ac:dyDescent="0.3">
      <c r="A46" s="1"/>
      <c r="B46" s="109" t="s">
        <v>535</v>
      </c>
      <c r="C46" s="109" t="s">
        <v>20</v>
      </c>
      <c r="D46" s="109" t="s">
        <v>20</v>
      </c>
      <c r="E46" s="1"/>
    </row>
    <row r="47" spans="1:5" ht="18.75" x14ac:dyDescent="0.3">
      <c r="A47" s="1"/>
      <c r="B47" s="109" t="s">
        <v>766</v>
      </c>
      <c r="C47" s="109" t="s">
        <v>21</v>
      </c>
      <c r="D47" s="109" t="s">
        <v>21</v>
      </c>
      <c r="E47" s="1"/>
    </row>
    <row r="48" spans="1:5" ht="18.75" x14ac:dyDescent="0.3">
      <c r="A48" s="1"/>
      <c r="B48" s="109" t="s">
        <v>22</v>
      </c>
      <c r="C48" s="109" t="s">
        <v>22</v>
      </c>
      <c r="D48" s="109" t="s">
        <v>22</v>
      </c>
      <c r="E48" s="1"/>
    </row>
    <row r="49" spans="1:5" ht="18.75" x14ac:dyDescent="0.3">
      <c r="A49" s="1"/>
      <c r="B49" s="109" t="s">
        <v>1159</v>
      </c>
      <c r="C49" s="109" t="s">
        <v>23</v>
      </c>
      <c r="D49" s="109" t="s">
        <v>23</v>
      </c>
      <c r="E49" s="1"/>
    </row>
    <row r="50" spans="1:5" ht="18.75" x14ac:dyDescent="0.3">
      <c r="A50" s="1"/>
      <c r="B50" s="109" t="s">
        <v>767</v>
      </c>
      <c r="C50" s="109" t="s">
        <v>24</v>
      </c>
      <c r="D50" s="109" t="s">
        <v>24</v>
      </c>
      <c r="E50" s="1"/>
    </row>
    <row r="51" spans="1:5" ht="18.75" x14ac:dyDescent="0.3">
      <c r="A51" s="1"/>
      <c r="B51" s="109" t="s">
        <v>768</v>
      </c>
      <c r="C51" s="109" t="s">
        <v>25</v>
      </c>
      <c r="D51" s="109" t="s">
        <v>25</v>
      </c>
      <c r="E51" s="1"/>
    </row>
    <row r="52" spans="1:5" ht="18.75" x14ac:dyDescent="0.3">
      <c r="A52" s="1"/>
      <c r="B52" s="110"/>
      <c r="C52" s="111"/>
      <c r="D52" s="112"/>
      <c r="E52" s="1"/>
    </row>
    <row r="53" spans="1:5" ht="18.75" x14ac:dyDescent="0.3">
      <c r="A53" s="1"/>
      <c r="B53" s="113" t="s">
        <v>444</v>
      </c>
      <c r="C53" s="113" t="s">
        <v>27</v>
      </c>
      <c r="D53" s="113" t="s">
        <v>27</v>
      </c>
      <c r="E53" s="1"/>
    </row>
    <row r="54" spans="1:5" ht="18.75" x14ac:dyDescent="0.3">
      <c r="A54" s="1"/>
      <c r="B54" s="109" t="s">
        <v>445</v>
      </c>
      <c r="C54" s="109"/>
      <c r="D54" s="109"/>
      <c r="E54" s="1"/>
    </row>
    <row r="55" spans="1:5" ht="18.75" x14ac:dyDescent="0.3">
      <c r="A55" s="1"/>
      <c r="B55" s="109" t="s">
        <v>446</v>
      </c>
      <c r="C55" s="109"/>
      <c r="D55" s="109"/>
      <c r="E55" s="1"/>
    </row>
    <row r="56" spans="1:5" ht="18.75" x14ac:dyDescent="0.3">
      <c r="A56" s="1"/>
      <c r="B56" s="110"/>
      <c r="C56" s="111"/>
      <c r="D56" s="112"/>
      <c r="E56" s="1"/>
    </row>
    <row r="57" spans="1:5" ht="18.75" x14ac:dyDescent="0.3">
      <c r="A57" s="1"/>
      <c r="B57" s="113" t="s">
        <v>1160</v>
      </c>
      <c r="C57" s="113" t="s">
        <v>1</v>
      </c>
      <c r="D57" s="113" t="s">
        <v>1</v>
      </c>
      <c r="E57" s="1"/>
    </row>
    <row r="58" spans="1:5" ht="18.75" x14ac:dyDescent="0.3">
      <c r="A58" s="1"/>
      <c r="B58" s="109" t="s">
        <v>1146</v>
      </c>
      <c r="C58" s="109" t="s">
        <v>8</v>
      </c>
      <c r="D58" s="109" t="s">
        <v>8</v>
      </c>
      <c r="E58" s="1"/>
    </row>
    <row r="59" spans="1:5" ht="18.75" x14ac:dyDescent="0.3">
      <c r="A59" s="1"/>
      <c r="B59" s="109" t="s">
        <v>166</v>
      </c>
      <c r="C59" s="109" t="s">
        <v>2</v>
      </c>
      <c r="D59" s="109" t="s">
        <v>2</v>
      </c>
      <c r="E59" s="1"/>
    </row>
    <row r="60" spans="1:5" ht="18.75" x14ac:dyDescent="0.3">
      <c r="A60" s="1"/>
      <c r="B60" s="109" t="s">
        <v>1121</v>
      </c>
      <c r="C60" s="109" t="s">
        <v>3</v>
      </c>
      <c r="D60" s="109" t="s">
        <v>3</v>
      </c>
      <c r="E60" s="1"/>
    </row>
    <row r="61" spans="1:5" ht="18.75" x14ac:dyDescent="0.3">
      <c r="A61" s="1"/>
      <c r="B61" s="109" t="s">
        <v>1145</v>
      </c>
      <c r="C61" s="109" t="s">
        <v>4</v>
      </c>
      <c r="D61" s="109" t="s">
        <v>4</v>
      </c>
      <c r="E61" s="1"/>
    </row>
    <row r="62" spans="1:5" ht="18.75" x14ac:dyDescent="0.3">
      <c r="A62" s="1"/>
      <c r="B62" s="109" t="s">
        <v>5</v>
      </c>
      <c r="C62" s="109" t="s">
        <v>5</v>
      </c>
      <c r="D62" s="109" t="s">
        <v>5</v>
      </c>
      <c r="E62" s="1"/>
    </row>
    <row r="63" spans="1:5" ht="18.75" x14ac:dyDescent="0.3">
      <c r="A63" s="1"/>
      <c r="B63" s="109" t="s">
        <v>1152</v>
      </c>
      <c r="C63" s="109" t="s">
        <v>17</v>
      </c>
      <c r="D63" s="109" t="s">
        <v>17</v>
      </c>
      <c r="E63" s="1"/>
    </row>
    <row r="64" spans="1:5" ht="18.75" x14ac:dyDescent="0.3">
      <c r="A64" s="1"/>
      <c r="B64" s="109" t="s">
        <v>251</v>
      </c>
      <c r="C64" s="109"/>
      <c r="D64" s="109"/>
      <c r="E64" s="1"/>
    </row>
    <row r="65" spans="1:5" ht="18.75" x14ac:dyDescent="0.3">
      <c r="A65" s="1"/>
      <c r="B65" s="109" t="s">
        <v>1141</v>
      </c>
      <c r="C65" s="109" t="s">
        <v>6</v>
      </c>
      <c r="D65" s="109" t="s">
        <v>6</v>
      </c>
      <c r="E65" s="1"/>
    </row>
    <row r="66" spans="1:5" ht="18.75" x14ac:dyDescent="0.3">
      <c r="A66" s="1"/>
      <c r="B66" s="109" t="s">
        <v>7</v>
      </c>
      <c r="C66" s="109" t="s">
        <v>7</v>
      </c>
      <c r="D66" s="109" t="s">
        <v>7</v>
      </c>
      <c r="E66" s="1"/>
    </row>
    <row r="67" spans="1:5" ht="18.75" x14ac:dyDescent="0.3">
      <c r="A67" s="1"/>
      <c r="B67" s="109" t="s">
        <v>1161</v>
      </c>
      <c r="C67" s="109" t="s">
        <v>9</v>
      </c>
      <c r="D67" s="109" t="s">
        <v>9</v>
      </c>
      <c r="E67" s="1"/>
    </row>
    <row r="68" spans="1:5" ht="18.75" x14ac:dyDescent="0.3">
      <c r="A68" s="1"/>
      <c r="B68" s="109" t="s">
        <v>1147</v>
      </c>
      <c r="C68" s="109" t="s">
        <v>10</v>
      </c>
      <c r="D68" s="109" t="s">
        <v>10</v>
      </c>
      <c r="E68" s="1"/>
    </row>
    <row r="69" spans="1:5" ht="18.75" x14ac:dyDescent="0.3">
      <c r="A69" s="1"/>
      <c r="B69" s="109" t="s">
        <v>1148</v>
      </c>
      <c r="C69" s="109" t="s">
        <v>11</v>
      </c>
      <c r="D69" s="109" t="s">
        <v>11</v>
      </c>
      <c r="E69" s="1"/>
    </row>
    <row r="70" spans="1:5" ht="18.75" x14ac:dyDescent="0.3">
      <c r="A70" s="1"/>
      <c r="B70" s="109" t="s">
        <v>12</v>
      </c>
      <c r="C70" s="109" t="s">
        <v>12</v>
      </c>
      <c r="D70" s="109" t="s">
        <v>12</v>
      </c>
      <c r="E70" s="1"/>
    </row>
    <row r="71" spans="1:5" ht="18.75" x14ac:dyDescent="0.3">
      <c r="A71" s="1"/>
      <c r="B71" s="109" t="s">
        <v>13</v>
      </c>
      <c r="C71" s="109" t="s">
        <v>13</v>
      </c>
      <c r="D71" s="109" t="s">
        <v>13</v>
      </c>
      <c r="E71" s="1"/>
    </row>
    <row r="72" spans="1:5" ht="18.75" x14ac:dyDescent="0.3">
      <c r="A72" s="1"/>
      <c r="B72" s="109" t="s">
        <v>1149</v>
      </c>
      <c r="C72" s="109" t="s">
        <v>14</v>
      </c>
      <c r="D72" s="109" t="s">
        <v>14</v>
      </c>
      <c r="E72" s="1"/>
    </row>
    <row r="73" spans="1:5" ht="18.75" x14ac:dyDescent="0.3">
      <c r="A73" s="1"/>
      <c r="B73" s="109" t="s">
        <v>15</v>
      </c>
      <c r="C73" s="109" t="s">
        <v>15</v>
      </c>
      <c r="D73" s="109" t="s">
        <v>15</v>
      </c>
      <c r="E73" s="1"/>
    </row>
    <row r="74" spans="1:5" ht="18.75" x14ac:dyDescent="0.3">
      <c r="A74" s="1"/>
      <c r="B74" s="109" t="s">
        <v>167</v>
      </c>
      <c r="C74" s="109"/>
      <c r="D74" s="109"/>
      <c r="E74" s="1"/>
    </row>
    <row r="75" spans="1:5" ht="18.75" x14ac:dyDescent="0.3">
      <c r="A75" s="1"/>
      <c r="B75" s="109" t="s">
        <v>168</v>
      </c>
      <c r="C75" s="109"/>
      <c r="D75" s="109"/>
      <c r="E75" s="1"/>
    </row>
    <row r="76" spans="1:5" ht="18.75" x14ac:dyDescent="0.3">
      <c r="A76" s="1"/>
      <c r="B76" s="109" t="s">
        <v>1151</v>
      </c>
      <c r="C76" s="109" t="s">
        <v>16</v>
      </c>
      <c r="D76" s="109" t="s">
        <v>16</v>
      </c>
      <c r="E76" s="1"/>
    </row>
    <row r="77" spans="1:5" ht="18.75" x14ac:dyDescent="0.3">
      <c r="A77" s="1"/>
      <c r="B77" s="115"/>
      <c r="C77" s="115"/>
      <c r="D77" s="115"/>
      <c r="E77" s="1"/>
    </row>
    <row r="78" spans="1:5" ht="18.75" x14ac:dyDescent="0.3">
      <c r="A78" s="1"/>
      <c r="B78" s="113" t="s">
        <v>1162</v>
      </c>
      <c r="C78" s="113"/>
      <c r="D78" s="113"/>
      <c r="E78" s="1"/>
    </row>
    <row r="79" spans="1:5" ht="15.75" x14ac:dyDescent="0.25">
      <c r="B79" s="109" t="s">
        <v>48</v>
      </c>
      <c r="C79" s="109"/>
      <c r="D79" s="109"/>
    </row>
    <row r="80" spans="1:5" ht="15.75" x14ac:dyDescent="0.25">
      <c r="B80" s="109" t="s">
        <v>784</v>
      </c>
      <c r="C80" s="109"/>
      <c r="D80" s="109"/>
    </row>
    <row r="81" spans="2:4" ht="15.75" x14ac:dyDescent="0.25">
      <c r="B81" s="109" t="s">
        <v>49</v>
      </c>
      <c r="C81" s="109"/>
      <c r="D81" s="109"/>
    </row>
  </sheetData>
  <mergeCells count="92">
    <mergeCell ref="B81:D81"/>
    <mergeCell ref="B80:D80"/>
    <mergeCell ref="B76:D76"/>
    <mergeCell ref="B77:D77"/>
    <mergeCell ref="B78:D78"/>
    <mergeCell ref="B79:D79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A1:E4"/>
    <mergeCell ref="A5:E5"/>
    <mergeCell ref="A6:E6"/>
    <mergeCell ref="B7:D7"/>
    <mergeCell ref="B8:D8"/>
    <mergeCell ref="B9:D9"/>
    <mergeCell ref="A10:E10"/>
    <mergeCell ref="B11:D11"/>
    <mergeCell ref="A12:E12"/>
    <mergeCell ref="B13:D13"/>
    <mergeCell ref="B14:D14"/>
    <mergeCell ref="B27:D2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15:D15"/>
    <mergeCell ref="B51:D51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63:D63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75:D75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P5:U5"/>
    <mergeCell ref="F5:M5"/>
    <mergeCell ref="F1:N2"/>
    <mergeCell ref="P1:U1"/>
    <mergeCell ref="P2:U2"/>
    <mergeCell ref="F3:N4"/>
    <mergeCell ref="P3:U3"/>
    <mergeCell ref="P4:U4"/>
    <mergeCell ref="F11:M11"/>
    <mergeCell ref="F6:M6"/>
    <mergeCell ref="F7:M7"/>
    <mergeCell ref="F8:M8"/>
    <mergeCell ref="F9:M9"/>
    <mergeCell ref="F10:M10"/>
  </mergeCells>
  <hyperlinks>
    <hyperlink ref="B7:D7" location="арматура!R1C1" display="Арматура" xr:uid="{00000000-0004-0000-1300-000000000000}"/>
    <hyperlink ref="B8:D8" location="'Дріт в''язальний'!A1" display="Дріт в'язальний" xr:uid="{00000000-0004-0000-1300-000001000000}"/>
    <hyperlink ref="B9:D9" location="'Дріт ВР'!A1" display="Дріт ВР" xr:uid="{00000000-0004-0000-1300-000002000000}"/>
    <hyperlink ref="B11:D11" location="Двотавр!A1" display="Двотавр  " xr:uid="{00000000-0004-0000-1300-000003000000}"/>
    <hyperlink ref="B13:D13" location="Квадрат!A1" display="Квадрат сталевий" xr:uid="{00000000-0004-0000-1300-000004000000}"/>
    <hyperlink ref="B15:D15" location="Круг!A1" display="Круг сталевий" xr:uid="{00000000-0004-0000-1300-000005000000}"/>
    <hyperlink ref="B19:D19" location="лист!R1C1" display="Листы:" xr:uid="{00000000-0004-0000-1300-000006000000}"/>
    <hyperlink ref="B20:D20" location="Лист!A1" display="Лист сталевий" xr:uid="{00000000-0004-0000-1300-000007000000}"/>
    <hyperlink ref="B21:D21" location="'Лист рифлений'!A1" display="Лист рифлений" xr:uid="{00000000-0004-0000-1300-000008000000}"/>
    <hyperlink ref="B22:D22" location="'Лист ПВЛ'!A1" display="Лист ПВЛ" xr:uid="{00000000-0004-0000-1300-000009000000}"/>
    <hyperlink ref="B23:D23" location="'Лист оцинкований'!A1" display="Лист оцинкований" xr:uid="{00000000-0004-0000-1300-00000A000000}"/>
    <hyperlink ref="B24:D24" location="'Лист нержавіючий'!A1" display="Лист нержавіючий" xr:uid="{00000000-0004-0000-1300-00000B000000}"/>
    <hyperlink ref="B28:D28" location="Профнасил!A1" display="Профнастил" xr:uid="{00000000-0004-0000-1300-00000C000000}"/>
    <hyperlink ref="B29:D29" location="'Преміум профнастил'!A1" display="Преміум профнастил" xr:uid="{00000000-0004-0000-1300-00000D000000}"/>
    <hyperlink ref="B30:D30" location="' Металочерепиця'!A1" display="Металочерепиця" xr:uid="{00000000-0004-0000-1300-00000E000000}"/>
    <hyperlink ref="B31:D31" location="'Преміум металочерепиця'!A1" display="Преміум металочерепиця" xr:uid="{00000000-0004-0000-1300-00000F000000}"/>
    <hyperlink ref="B32:D32" location="метизы!R1C1" display="Метизы" xr:uid="{00000000-0004-0000-1300-000010000000}"/>
    <hyperlink ref="B33:D33" location="'Водосточна система'!A1" display="Водостічна система" xr:uid="{00000000-0004-0000-1300-000011000000}"/>
    <hyperlink ref="B34:D34" location="планки!R1C1" display="Планки" xr:uid="{00000000-0004-0000-1300-000012000000}"/>
    <hyperlink ref="B35:D35" location="'Утеплювач, ізоляція'!A1" display="Утеплювач, ізоляція" xr:uid="{00000000-0004-0000-1300-000013000000}"/>
    <hyperlink ref="B38:D38" location="'Фальцева покрівля'!A1" display="Фальцева покрівля" xr:uid="{00000000-0004-0000-1300-000014000000}"/>
    <hyperlink ref="B40:D40" location="'сетка сварная в картах'!R1C1" display="Сетка:" xr:uid="{00000000-0004-0000-1300-000015000000}"/>
    <hyperlink ref="B41:D41" location="'Сітка зварна в картах'!A1" display="Сітка зварна в картах" xr:uid="{00000000-0004-0000-1300-000016000000}"/>
    <hyperlink ref="B42:D42" location="'Сітка зварна в рулоні'!A1" display="Сітка зварна в рулоне" xr:uid="{00000000-0004-0000-1300-000017000000}"/>
    <hyperlink ref="B43:D43" location="'Сітка рабиця'!A1" display="Сітка рабиця" xr:uid="{00000000-0004-0000-1300-000018000000}"/>
    <hyperlink ref="B45:D45" location="'труба профильная'!R1C1" display="Труба:" xr:uid="{00000000-0004-0000-1300-000019000000}"/>
    <hyperlink ref="B46:D46" location="'Труба профільна'!A1" display="Труба профільна" xr:uid="{00000000-0004-0000-1300-00001A000000}"/>
    <hyperlink ref="B47:D47" location="'Труба ел.зв.'!A1" display="Труба електрозварна" xr:uid="{00000000-0004-0000-1300-00001B000000}"/>
    <hyperlink ref="B48:D48" location="'труба вгп'!R1C1" display="Трубв ВГП ДУ" xr:uid="{00000000-0004-0000-1300-00001C000000}"/>
    <hyperlink ref="B50:D50" location="'Труба оцинк.'!A1" display="Труба оцинкована" xr:uid="{00000000-0004-0000-1300-00001D000000}"/>
    <hyperlink ref="B51:D51" location="'Труба нержавіюча'!A1" display="Труба нержавіюча" xr:uid="{00000000-0004-0000-1300-00001E000000}"/>
    <hyperlink ref="B57:D57" location="шпилька.гайка.шайба!R1C1" display="Комплектующие" xr:uid="{00000000-0004-0000-1300-00001F000000}"/>
    <hyperlink ref="B60:D60" location="Цвяхи!A1" display="Цвяхи" xr:uid="{00000000-0004-0000-1300-000020000000}"/>
    <hyperlink ref="B61:D61" location="'Гіпсокартон та профіль'!A1" display=" Гіпсокартон та профіль" xr:uid="{00000000-0004-0000-1300-000021000000}"/>
    <hyperlink ref="B62:D62" location="диск!R1C1" display="Диск" xr:uid="{00000000-0004-0000-1300-000022000000}"/>
    <hyperlink ref="B65:D65" location="Лакофарбові!A1" display="Лакофарбові" xr:uid="{00000000-0004-0000-1300-000023000000}"/>
    <hyperlink ref="B66:D66" location="лопата!R1C1" display="Лопата" xr:uid="{00000000-0004-0000-1300-000024000000}"/>
    <hyperlink ref="B67:D67" location="Згони!A1" display="Згони" xr:uid="{00000000-0004-0000-1300-000025000000}"/>
    <hyperlink ref="B68:D68" location="Трійники!A1" display=" Трійники" xr:uid="{00000000-0004-0000-1300-000026000000}"/>
    <hyperlink ref="B69:D69" location="Різьба!A1" display="Різьба" xr:uid="{00000000-0004-0000-1300-000027000000}"/>
    <hyperlink ref="B70:D70" location="муфта!R1C1" display="Муфта" xr:uid="{00000000-0004-0000-1300-000028000000}"/>
    <hyperlink ref="B71:D71" location="контргайка!R1C1" display="Контргайка" xr:uid="{00000000-0004-0000-1300-000029000000}"/>
    <hyperlink ref="B72:D72" location="Фланець!A1" display="Фланець" xr:uid="{00000000-0004-0000-1300-00002A000000}"/>
    <hyperlink ref="B73:D73" location="цемент!R1C1" display="Цемент" xr:uid="{00000000-0004-0000-1300-00002B000000}"/>
    <hyperlink ref="B76:D76" location="'Щітка по металу'!A1" display="Щітка по металу" xr:uid="{00000000-0004-0000-1300-00002C000000}"/>
    <hyperlink ref="B78:D78" location="доставка!R1C1" display="Услуги" xr:uid="{00000000-0004-0000-1300-00002D000000}"/>
    <hyperlink ref="B79:D79" location="доставка!R1C1" display="Доставка" xr:uid="{00000000-0004-0000-1300-00002E000000}"/>
    <hyperlink ref="B80:D80" location="Гільйотина!A1" display="Гільйотина" xr:uid="{00000000-0004-0000-1300-00002F000000}"/>
    <hyperlink ref="B81:D81" location="плазма!R1C1" display="Плазма" xr:uid="{00000000-0004-0000-1300-000030000000}"/>
    <hyperlink ref="B53:D53" location="швеллер!R1C1" display="Швеллер" xr:uid="{00000000-0004-0000-1300-000031000000}"/>
    <hyperlink ref="B54:D54" location="'Швелер катаный'!A1" display="Швелер катаний" xr:uid="{00000000-0004-0000-1300-000032000000}"/>
    <hyperlink ref="B55:D55" location="'Швелер гнутий'!A1" display="Швелер гнутий" xr:uid="{00000000-0004-0000-1300-000033000000}"/>
    <hyperlink ref="B49:D49" location="'Труба безшов.'!A1" display="Турба безшовна" xr:uid="{00000000-0004-0000-1300-000034000000}"/>
    <hyperlink ref="B59:D59" location="гайка!R1C1" display="Гайка" xr:uid="{00000000-0004-0000-1300-000035000000}"/>
    <hyperlink ref="B74:D74" location="шайба!R1C1" display="Шайба" xr:uid="{00000000-0004-0000-1300-000036000000}"/>
    <hyperlink ref="B75:D75" location="шпилька!R1C1" display="Шпилька" xr:uid="{00000000-0004-0000-1300-000037000000}"/>
    <hyperlink ref="B26:D26" location="Смуга!A1" display="Смуга" xr:uid="{00000000-0004-0000-1300-000038000000}"/>
    <hyperlink ref="B64:D64" location="заглушка!A1" display="Заглушка" xr:uid="{00000000-0004-0000-1300-000039000000}"/>
    <hyperlink ref="B58:D58" location="Відводи!A1" display="Відводи" xr:uid="{00000000-0004-0000-1300-00003A000000}"/>
    <hyperlink ref="B63:D63" location="Електроди!A1" display="Електроди" xr:uid="{00000000-0004-0000-1300-00003B000000}"/>
    <hyperlink ref="B17:D17" location="Кутник!A1" display="Кутник" xr:uid="{00000000-0004-0000-1300-00003C000000}"/>
    <hyperlink ref="B36:D36" location="Штакетник!A1" display="Штахетник" xr:uid="{00000000-0004-0000-1300-00003D000000}"/>
    <hyperlink ref="B37:D37" location="'Штакетник Преміум'!A1" display="Штахетник преміум" xr:uid="{00000000-0004-0000-1300-00003E000000}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A81"/>
  <sheetViews>
    <sheetView workbookViewId="0">
      <pane ySplit="5" topLeftCell="A6" activePane="bottomLeft" state="frozen"/>
      <selection pane="bottomLeft" activeCell="B7" sqref="B7:D7"/>
    </sheetView>
  </sheetViews>
  <sheetFormatPr defaultRowHeight="15" x14ac:dyDescent="0.25"/>
  <cols>
    <col min="1" max="1" width="1.28515625" customWidth="1"/>
    <col min="5" max="5" width="1.28515625" customWidth="1"/>
  </cols>
  <sheetData>
    <row r="1" spans="1:27" ht="15" customHeight="1" x14ac:dyDescent="0.25">
      <c r="A1" s="114"/>
      <c r="B1" s="114"/>
      <c r="C1" s="114"/>
      <c r="D1" s="114"/>
      <c r="E1" s="114"/>
      <c r="F1" s="258" t="s">
        <v>289</v>
      </c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" t="s">
        <v>517</v>
      </c>
      <c r="V1" s="101" t="s">
        <v>519</v>
      </c>
      <c r="W1" s="101"/>
      <c r="X1" s="101"/>
      <c r="Y1" s="101"/>
      <c r="Z1" s="101"/>
      <c r="AA1" s="101"/>
    </row>
    <row r="2" spans="1:27" ht="15" customHeight="1" x14ac:dyDescent="0.25">
      <c r="A2" s="114"/>
      <c r="B2" s="114"/>
      <c r="C2" s="114"/>
      <c r="D2" s="114"/>
      <c r="E2" s="114"/>
      <c r="F2" s="107" t="s">
        <v>1466</v>
      </c>
      <c r="G2" s="107"/>
      <c r="H2" s="107"/>
      <c r="I2" s="107"/>
      <c r="J2" s="107"/>
      <c r="K2" s="107"/>
      <c r="L2" s="107"/>
      <c r="M2" s="177" t="s">
        <v>500</v>
      </c>
      <c r="N2" s="177"/>
      <c r="O2" s="177"/>
      <c r="P2" s="177"/>
      <c r="Q2" s="177"/>
      <c r="R2" s="177"/>
      <c r="S2" s="177"/>
      <c r="T2" s="177"/>
      <c r="U2" s="15" t="s">
        <v>521</v>
      </c>
      <c r="V2" s="101" t="s">
        <v>1476</v>
      </c>
      <c r="W2" s="101"/>
      <c r="X2" s="101"/>
      <c r="Y2" s="101"/>
      <c r="Z2" s="101"/>
      <c r="AA2" s="101"/>
    </row>
    <row r="3" spans="1:27" ht="15" customHeight="1" x14ac:dyDescent="0.25">
      <c r="A3" s="114"/>
      <c r="B3" s="114"/>
      <c r="C3" s="114"/>
      <c r="D3" s="114"/>
      <c r="E3" s="114"/>
      <c r="F3" s="107"/>
      <c r="G3" s="107"/>
      <c r="H3" s="107"/>
      <c r="I3" s="107"/>
      <c r="J3" s="107"/>
      <c r="K3" s="107"/>
      <c r="L3" s="107"/>
      <c r="M3" s="177"/>
      <c r="N3" s="177"/>
      <c r="O3" s="177"/>
      <c r="P3" s="177"/>
      <c r="Q3" s="177"/>
      <c r="R3" s="177"/>
      <c r="S3" s="177"/>
      <c r="T3" s="177"/>
      <c r="U3" s="15" t="s">
        <v>44</v>
      </c>
      <c r="V3" s="101" t="s">
        <v>47</v>
      </c>
      <c r="W3" s="101"/>
      <c r="X3" s="101"/>
      <c r="Y3" s="101"/>
      <c r="Z3" s="101"/>
      <c r="AA3" s="101"/>
    </row>
    <row r="4" spans="1:27" ht="15" customHeight="1" x14ac:dyDescent="0.25">
      <c r="A4" s="114"/>
      <c r="B4" s="114"/>
      <c r="C4" s="114"/>
      <c r="D4" s="114"/>
      <c r="E4" s="114"/>
      <c r="F4" s="171" t="s">
        <v>867</v>
      </c>
      <c r="G4" s="171"/>
      <c r="H4" s="171"/>
      <c r="I4" s="171"/>
      <c r="J4" s="171" t="s">
        <v>1467</v>
      </c>
      <c r="K4" s="171"/>
      <c r="L4" s="178" t="s">
        <v>870</v>
      </c>
      <c r="M4" s="171" t="s">
        <v>871</v>
      </c>
      <c r="N4" s="171"/>
      <c r="O4" s="171" t="s">
        <v>283</v>
      </c>
      <c r="P4" s="171"/>
      <c r="Q4" s="171" t="s">
        <v>78</v>
      </c>
      <c r="R4" s="171"/>
      <c r="S4" s="171" t="s">
        <v>79</v>
      </c>
      <c r="T4" s="171"/>
      <c r="U4" s="15" t="s">
        <v>45</v>
      </c>
      <c r="V4" s="101" t="s">
        <v>520</v>
      </c>
      <c r="W4" s="101"/>
      <c r="X4" s="101"/>
      <c r="Y4" s="101"/>
      <c r="Z4" s="101"/>
      <c r="AA4" s="101"/>
    </row>
    <row r="5" spans="1:27" ht="18.75" x14ac:dyDescent="0.3">
      <c r="A5" s="113" t="s">
        <v>288</v>
      </c>
      <c r="B5" s="113"/>
      <c r="C5" s="113"/>
      <c r="D5" s="113"/>
      <c r="E5" s="179"/>
      <c r="F5" s="171"/>
      <c r="G5" s="171"/>
      <c r="H5" s="171"/>
      <c r="I5" s="171"/>
      <c r="J5" s="171"/>
      <c r="K5" s="171"/>
      <c r="L5" s="178"/>
      <c r="M5" s="5" t="s">
        <v>81</v>
      </c>
      <c r="N5" s="5" t="s">
        <v>83</v>
      </c>
      <c r="O5" s="5" t="s">
        <v>81</v>
      </c>
      <c r="P5" s="5" t="s">
        <v>83</v>
      </c>
      <c r="Q5" s="5" t="s">
        <v>81</v>
      </c>
      <c r="R5" s="5" t="s">
        <v>83</v>
      </c>
      <c r="S5" s="5" t="s">
        <v>81</v>
      </c>
      <c r="T5" s="5" t="s">
        <v>83</v>
      </c>
      <c r="U5" s="15" t="s">
        <v>46</v>
      </c>
      <c r="V5" s="101" t="s">
        <v>51</v>
      </c>
      <c r="W5" s="101"/>
      <c r="X5" s="101"/>
      <c r="Y5" s="101"/>
      <c r="Z5" s="101"/>
      <c r="AA5" s="101"/>
    </row>
    <row r="6" spans="1:27" ht="18.75" x14ac:dyDescent="0.3">
      <c r="A6" s="115"/>
      <c r="B6" s="115"/>
      <c r="C6" s="115"/>
      <c r="D6" s="115"/>
      <c r="E6" s="115"/>
      <c r="F6" s="157"/>
      <c r="G6" s="157"/>
      <c r="H6" s="157"/>
      <c r="I6" s="157"/>
      <c r="J6" s="201">
        <v>105</v>
      </c>
      <c r="K6" s="202"/>
      <c r="L6" s="207">
        <v>0.4</v>
      </c>
      <c r="M6" s="263">
        <v>46</v>
      </c>
      <c r="N6" s="265">
        <f>M6-M6*3%</f>
        <v>44.62</v>
      </c>
      <c r="O6" s="263">
        <v>46</v>
      </c>
      <c r="P6" s="267">
        <f>O6-O6*3%</f>
        <v>44.62</v>
      </c>
      <c r="Q6" s="263">
        <v>47</v>
      </c>
      <c r="R6" s="267">
        <f>Q6-Q6*3%</f>
        <v>45.59</v>
      </c>
      <c r="S6" s="263" t="s">
        <v>1468</v>
      </c>
      <c r="T6" s="267"/>
    </row>
    <row r="7" spans="1:27" ht="18.75" x14ac:dyDescent="0.3">
      <c r="A7" s="1"/>
      <c r="B7" s="113" t="s">
        <v>0</v>
      </c>
      <c r="C7" s="113"/>
      <c r="D7" s="113"/>
      <c r="E7" s="1"/>
      <c r="F7" s="157"/>
      <c r="G7" s="157"/>
      <c r="H7" s="157"/>
      <c r="I7" s="157"/>
      <c r="J7" s="260"/>
      <c r="K7" s="261"/>
      <c r="L7" s="262"/>
      <c r="M7" s="264"/>
      <c r="N7" s="266"/>
      <c r="O7" s="264"/>
      <c r="P7" s="268"/>
      <c r="Q7" s="264"/>
      <c r="R7" s="268"/>
      <c r="S7" s="264"/>
      <c r="T7" s="268"/>
    </row>
    <row r="8" spans="1:27" ht="18.75" x14ac:dyDescent="0.3">
      <c r="A8" s="1"/>
      <c r="B8" s="109" t="s">
        <v>492</v>
      </c>
      <c r="C8" s="109"/>
      <c r="D8" s="109"/>
      <c r="E8" s="1"/>
      <c r="F8" s="157"/>
      <c r="G8" s="157"/>
      <c r="H8" s="157"/>
      <c r="I8" s="157"/>
      <c r="J8" s="201">
        <v>105</v>
      </c>
      <c r="K8" s="202"/>
      <c r="L8" s="207">
        <v>0.45</v>
      </c>
      <c r="M8" s="263">
        <v>52</v>
      </c>
      <c r="N8" s="265">
        <f t="shared" ref="N8" si="0">M8-M8*3%</f>
        <v>50.44</v>
      </c>
      <c r="O8" s="263">
        <v>63</v>
      </c>
      <c r="P8" s="267">
        <f t="shared" ref="P8" si="1">O8-O8*3%</f>
        <v>61.11</v>
      </c>
      <c r="Q8" s="263">
        <v>55</v>
      </c>
      <c r="R8" s="267">
        <f t="shared" ref="R8" si="2">Q8-Q8*3%</f>
        <v>53.35</v>
      </c>
      <c r="S8" s="263">
        <v>63</v>
      </c>
      <c r="T8" s="267">
        <f t="shared" ref="T8" si="3">S8-S8*3%</f>
        <v>61.11</v>
      </c>
    </row>
    <row r="9" spans="1:27" ht="18.75" x14ac:dyDescent="0.3">
      <c r="A9" s="1"/>
      <c r="B9" s="109" t="s">
        <v>488</v>
      </c>
      <c r="C9" s="109"/>
      <c r="D9" s="109"/>
      <c r="E9" s="1"/>
      <c r="F9" s="157"/>
      <c r="G9" s="157"/>
      <c r="H9" s="157"/>
      <c r="I9" s="157"/>
      <c r="J9" s="260">
        <v>105</v>
      </c>
      <c r="K9" s="261"/>
      <c r="L9" s="262">
        <v>0.45</v>
      </c>
      <c r="M9" s="264"/>
      <c r="N9" s="266"/>
      <c r="O9" s="264">
        <v>51</v>
      </c>
      <c r="P9" s="268"/>
      <c r="Q9" s="264">
        <v>51</v>
      </c>
      <c r="R9" s="268"/>
      <c r="S9" s="264">
        <v>52</v>
      </c>
      <c r="T9" s="268"/>
    </row>
    <row r="10" spans="1:27" ht="18.75" x14ac:dyDescent="0.3">
      <c r="A10" s="115"/>
      <c r="B10" s="115"/>
      <c r="C10" s="115"/>
      <c r="D10" s="115"/>
      <c r="E10" s="115"/>
      <c r="F10" s="157"/>
      <c r="G10" s="157"/>
      <c r="H10" s="157"/>
      <c r="I10" s="157"/>
      <c r="J10" s="201">
        <v>105</v>
      </c>
      <c r="K10" s="202"/>
      <c r="L10" s="207">
        <v>0.5</v>
      </c>
      <c r="M10" s="263">
        <v>58</v>
      </c>
      <c r="N10" s="265">
        <f t="shared" ref="N10" si="4">M10-M10*3%</f>
        <v>56.26</v>
      </c>
      <c r="O10" s="263">
        <v>69</v>
      </c>
      <c r="P10" s="267">
        <f t="shared" ref="P10" si="5">O10-O10*3%</f>
        <v>66.930000000000007</v>
      </c>
      <c r="Q10" s="263">
        <v>60</v>
      </c>
      <c r="R10" s="267">
        <f t="shared" ref="R10" si="6">Q10-Q10*3%</f>
        <v>58.2</v>
      </c>
      <c r="S10" s="263">
        <v>70</v>
      </c>
      <c r="T10" s="267">
        <f t="shared" ref="T10" si="7">S10-S10*3%</f>
        <v>67.900000000000006</v>
      </c>
    </row>
    <row r="11" spans="1:27" ht="18.75" x14ac:dyDescent="0.3">
      <c r="A11" s="1"/>
      <c r="B11" s="113" t="s">
        <v>533</v>
      </c>
      <c r="C11" s="113"/>
      <c r="D11" s="113"/>
      <c r="E11" s="1"/>
      <c r="F11" s="157"/>
      <c r="G11" s="157"/>
      <c r="H11" s="157"/>
      <c r="I11" s="157"/>
      <c r="J11" s="260">
        <v>105</v>
      </c>
      <c r="K11" s="261"/>
      <c r="L11" s="262">
        <v>0.5</v>
      </c>
      <c r="M11" s="264"/>
      <c r="N11" s="266"/>
      <c r="O11" s="264">
        <v>57</v>
      </c>
      <c r="P11" s="268"/>
      <c r="Q11" s="264">
        <v>57</v>
      </c>
      <c r="R11" s="268"/>
      <c r="S11" s="264">
        <v>58</v>
      </c>
      <c r="T11" s="268"/>
    </row>
    <row r="12" spans="1:27" ht="18.75" x14ac:dyDescent="0.3">
      <c r="A12" s="115"/>
      <c r="B12" s="115"/>
      <c r="C12" s="115"/>
      <c r="D12" s="115"/>
      <c r="E12" s="115"/>
      <c r="F12" s="51"/>
      <c r="G12" s="51"/>
      <c r="H12" s="51"/>
      <c r="I12" s="52"/>
      <c r="J12" s="52"/>
      <c r="K12" s="52"/>
      <c r="L12" s="53"/>
      <c r="M12" s="54"/>
      <c r="N12" s="54"/>
      <c r="O12" s="54"/>
      <c r="P12" s="54"/>
      <c r="Q12" s="54"/>
      <c r="R12" s="54"/>
      <c r="S12" s="54"/>
      <c r="T12" s="54"/>
    </row>
    <row r="13" spans="1:27" ht="18.75" x14ac:dyDescent="0.3">
      <c r="A13" s="1"/>
      <c r="B13" s="113" t="s">
        <v>290</v>
      </c>
      <c r="C13" s="113"/>
      <c r="D13" s="113"/>
      <c r="E13" s="1"/>
      <c r="F13" s="51"/>
      <c r="G13" s="51"/>
      <c r="H13" s="51"/>
      <c r="I13" s="52"/>
      <c r="J13" s="52"/>
      <c r="K13" s="52"/>
      <c r="L13" s="53"/>
      <c r="M13" s="54"/>
      <c r="N13" s="54"/>
      <c r="O13" s="54"/>
      <c r="P13" s="54"/>
      <c r="Q13" s="54"/>
      <c r="R13" s="54"/>
      <c r="S13" s="54"/>
      <c r="T13" s="54"/>
    </row>
    <row r="14" spans="1:27" ht="18.75" x14ac:dyDescent="0.3">
      <c r="A14" s="1"/>
      <c r="B14" s="110"/>
      <c r="C14" s="111"/>
      <c r="D14" s="112"/>
      <c r="E14" s="1"/>
      <c r="F14" s="51"/>
      <c r="G14" s="51"/>
      <c r="H14" s="51"/>
      <c r="I14" s="52"/>
      <c r="J14" s="52"/>
      <c r="K14" s="52"/>
      <c r="L14" s="53"/>
      <c r="M14" s="54"/>
      <c r="N14" s="54"/>
      <c r="O14" s="54"/>
      <c r="P14" s="54"/>
      <c r="Q14" s="54"/>
      <c r="R14" s="54"/>
      <c r="S14" s="54"/>
      <c r="T14" s="54"/>
    </row>
    <row r="15" spans="1:27" ht="18.75" x14ac:dyDescent="0.3">
      <c r="A15" s="1"/>
      <c r="B15" s="113" t="s">
        <v>300</v>
      </c>
      <c r="C15" s="113"/>
      <c r="D15" s="113"/>
      <c r="E15" s="1"/>
      <c r="F15" s="51"/>
      <c r="G15" s="51"/>
      <c r="H15" s="51"/>
      <c r="I15" s="52"/>
      <c r="J15" s="52"/>
      <c r="K15" s="52"/>
      <c r="L15" s="53"/>
      <c r="M15" s="54"/>
      <c r="N15" s="54"/>
      <c r="O15" s="54"/>
      <c r="P15" s="54"/>
      <c r="Q15" s="54"/>
      <c r="R15" s="54"/>
      <c r="S15" s="54"/>
      <c r="T15" s="54"/>
    </row>
    <row r="16" spans="1:27" ht="18.75" x14ac:dyDescent="0.3">
      <c r="A16" s="1"/>
      <c r="B16" s="110"/>
      <c r="C16" s="111"/>
      <c r="D16" s="112"/>
      <c r="E16" s="1"/>
      <c r="F16" s="51"/>
      <c r="G16" s="51"/>
      <c r="H16" s="51"/>
      <c r="I16" s="52"/>
      <c r="J16" s="52"/>
      <c r="K16" s="52"/>
      <c r="L16" s="53"/>
      <c r="M16" s="54"/>
      <c r="N16" s="54"/>
      <c r="O16" s="54"/>
      <c r="P16" s="54"/>
      <c r="Q16" s="54"/>
      <c r="R16" s="54"/>
      <c r="S16" s="54"/>
      <c r="T16" s="54"/>
    </row>
    <row r="17" spans="1:20" ht="18.75" x14ac:dyDescent="0.3">
      <c r="A17" s="1"/>
      <c r="B17" s="113" t="s">
        <v>430</v>
      </c>
      <c r="C17" s="113" t="s">
        <v>26</v>
      </c>
      <c r="D17" s="113" t="s">
        <v>26</v>
      </c>
      <c r="E17" s="1"/>
      <c r="F17" s="51"/>
      <c r="G17" s="51"/>
      <c r="H17" s="51"/>
      <c r="I17" s="52"/>
      <c r="J17" s="52"/>
      <c r="K17" s="52"/>
      <c r="L17" s="53"/>
      <c r="M17" s="54"/>
      <c r="N17" s="54"/>
      <c r="O17" s="54"/>
      <c r="P17" s="54"/>
      <c r="Q17" s="54"/>
      <c r="R17" s="54"/>
      <c r="S17" s="54"/>
      <c r="T17" s="54"/>
    </row>
    <row r="18" spans="1:20" ht="18.75" x14ac:dyDescent="0.3">
      <c r="A18" s="1"/>
      <c r="B18" s="110"/>
      <c r="C18" s="111"/>
      <c r="D18" s="112"/>
      <c r="E18" s="1"/>
      <c r="F18" s="51"/>
      <c r="G18" s="51"/>
      <c r="H18" s="51"/>
      <c r="I18" s="52"/>
      <c r="J18" s="52"/>
      <c r="K18" s="52"/>
      <c r="L18" s="53"/>
      <c r="M18" s="54"/>
      <c r="N18" s="54"/>
      <c r="O18" s="54"/>
      <c r="P18" s="54"/>
      <c r="Q18" s="54"/>
      <c r="R18" s="54"/>
      <c r="S18" s="54"/>
      <c r="T18" s="54"/>
    </row>
    <row r="19" spans="1:20" ht="18.75" x14ac:dyDescent="0.3">
      <c r="A19" s="1"/>
      <c r="B19" s="113" t="s">
        <v>412</v>
      </c>
      <c r="C19" s="113"/>
      <c r="D19" s="113"/>
      <c r="E19" s="1"/>
      <c r="F19" s="51"/>
      <c r="G19" s="51"/>
      <c r="H19" s="51"/>
      <c r="I19" s="52"/>
      <c r="J19" s="52"/>
      <c r="K19" s="52"/>
      <c r="L19" s="53"/>
      <c r="M19" s="54"/>
      <c r="N19" s="54"/>
      <c r="O19" s="54"/>
      <c r="P19" s="54"/>
      <c r="Q19" s="54"/>
      <c r="R19" s="54"/>
      <c r="S19" s="54"/>
      <c r="T19" s="54"/>
    </row>
    <row r="20" spans="1:20" ht="18.75" x14ac:dyDescent="0.3">
      <c r="A20" s="1"/>
      <c r="B20" s="109" t="s">
        <v>301</v>
      </c>
      <c r="C20" s="109"/>
      <c r="D20" s="109"/>
      <c r="E20" s="1"/>
      <c r="F20" s="51"/>
      <c r="G20" s="51"/>
      <c r="H20" s="51"/>
      <c r="I20" s="52"/>
      <c r="J20" s="52"/>
      <c r="K20" s="52"/>
      <c r="L20" s="53"/>
      <c r="M20" s="54"/>
      <c r="N20" s="54"/>
      <c r="O20" s="54"/>
      <c r="P20" s="54"/>
      <c r="Q20" s="54"/>
      <c r="R20" s="54"/>
      <c r="S20" s="54"/>
      <c r="T20" s="54"/>
    </row>
    <row r="21" spans="1:20" ht="18.75" x14ac:dyDescent="0.3">
      <c r="A21" s="1"/>
      <c r="B21" s="109" t="s">
        <v>410</v>
      </c>
      <c r="C21" s="109"/>
      <c r="D21" s="109"/>
      <c r="E21" s="1"/>
      <c r="F21" s="51"/>
      <c r="G21" s="51"/>
      <c r="H21" s="51"/>
      <c r="I21" s="52"/>
      <c r="J21" s="52"/>
      <c r="K21" s="52"/>
      <c r="L21" s="53"/>
      <c r="M21" s="54"/>
      <c r="N21" s="54"/>
      <c r="O21" s="54"/>
      <c r="P21" s="54"/>
      <c r="Q21" s="54"/>
      <c r="R21" s="54"/>
      <c r="S21" s="54"/>
      <c r="T21" s="54"/>
    </row>
    <row r="22" spans="1:20" ht="18.75" x14ac:dyDescent="0.3">
      <c r="A22" s="1"/>
      <c r="B22" s="109" t="s">
        <v>28</v>
      </c>
      <c r="C22" s="109"/>
      <c r="D22" s="109"/>
      <c r="E22" s="1"/>
      <c r="F22" s="51"/>
      <c r="G22" s="51"/>
      <c r="H22" s="51"/>
      <c r="I22" s="52"/>
      <c r="J22" s="52"/>
      <c r="K22" s="52"/>
      <c r="L22" s="53"/>
      <c r="M22" s="54"/>
      <c r="N22" s="54"/>
      <c r="O22" s="54"/>
      <c r="P22" s="54"/>
      <c r="Q22" s="54"/>
      <c r="R22" s="54"/>
      <c r="S22" s="54"/>
      <c r="T22" s="54"/>
    </row>
    <row r="23" spans="1:20" ht="18.75" x14ac:dyDescent="0.3">
      <c r="A23" s="1"/>
      <c r="B23" s="109" t="s">
        <v>411</v>
      </c>
      <c r="C23" s="109"/>
      <c r="D23" s="109"/>
      <c r="E23" s="1"/>
      <c r="F23" s="51"/>
      <c r="G23" s="51"/>
      <c r="H23" s="51"/>
      <c r="I23" s="52"/>
      <c r="J23" s="52"/>
      <c r="K23" s="52"/>
      <c r="L23" s="53"/>
      <c r="M23" s="54"/>
      <c r="N23" s="54"/>
      <c r="O23" s="54"/>
      <c r="P23" s="54"/>
      <c r="Q23" s="54"/>
      <c r="R23" s="54"/>
      <c r="S23" s="54"/>
      <c r="T23" s="54"/>
    </row>
    <row r="24" spans="1:20" ht="18.75" x14ac:dyDescent="0.3">
      <c r="A24" s="1"/>
      <c r="B24" s="109" t="s">
        <v>413</v>
      </c>
      <c r="C24" s="109"/>
      <c r="D24" s="109"/>
      <c r="E24" s="1"/>
      <c r="F24" s="51"/>
      <c r="G24" s="51"/>
      <c r="H24" s="51"/>
      <c r="I24" s="52"/>
      <c r="J24" s="52"/>
      <c r="K24" s="52"/>
      <c r="L24" s="53"/>
      <c r="M24" s="54"/>
      <c r="N24" s="54"/>
      <c r="O24" s="54"/>
      <c r="P24" s="54"/>
      <c r="Q24" s="54"/>
      <c r="R24" s="54"/>
      <c r="S24" s="54"/>
      <c r="T24" s="54"/>
    </row>
    <row r="25" spans="1:20" ht="18.75" x14ac:dyDescent="0.3">
      <c r="A25" s="1"/>
      <c r="B25" s="110"/>
      <c r="C25" s="111"/>
      <c r="D25" s="112"/>
      <c r="E25" s="1"/>
      <c r="F25" s="51"/>
      <c r="G25" s="51"/>
      <c r="H25" s="51"/>
      <c r="I25" s="52"/>
      <c r="J25" s="52"/>
      <c r="K25" s="52"/>
      <c r="L25" s="53"/>
      <c r="M25" s="54"/>
      <c r="N25" s="54"/>
      <c r="O25" s="54"/>
      <c r="P25" s="54"/>
      <c r="Q25" s="54"/>
      <c r="R25" s="54"/>
      <c r="S25" s="54"/>
      <c r="T25" s="54"/>
    </row>
    <row r="26" spans="1:20" ht="18.75" x14ac:dyDescent="0.3">
      <c r="A26" s="1"/>
      <c r="B26" s="113" t="s">
        <v>429</v>
      </c>
      <c r="C26" s="113"/>
      <c r="D26" s="113"/>
      <c r="E26" s="1"/>
      <c r="F26" s="51"/>
      <c r="G26" s="51"/>
      <c r="H26" s="51"/>
      <c r="I26" s="52"/>
      <c r="J26" s="52"/>
      <c r="K26" s="52"/>
      <c r="L26" s="53"/>
      <c r="M26" s="54"/>
      <c r="N26" s="54"/>
      <c r="O26" s="54"/>
      <c r="P26" s="54"/>
      <c r="Q26" s="54"/>
      <c r="R26" s="54"/>
      <c r="S26" s="54"/>
      <c r="T26" s="54"/>
    </row>
    <row r="27" spans="1:20" ht="18.75" x14ac:dyDescent="0.3">
      <c r="A27" s="1"/>
      <c r="B27" s="110"/>
      <c r="C27" s="111"/>
      <c r="D27" s="112"/>
      <c r="E27" s="1"/>
      <c r="F27" s="51"/>
      <c r="G27" s="51"/>
      <c r="H27" s="51"/>
      <c r="I27" s="52"/>
      <c r="J27" s="52"/>
      <c r="K27" s="52"/>
      <c r="L27" s="53"/>
      <c r="M27" s="54"/>
      <c r="N27" s="54"/>
      <c r="O27" s="54"/>
      <c r="P27" s="54"/>
      <c r="Q27" s="54"/>
      <c r="R27" s="54"/>
      <c r="S27" s="54"/>
      <c r="T27" s="54"/>
    </row>
    <row r="28" spans="1:20" ht="18.75" x14ac:dyDescent="0.3">
      <c r="A28" s="1"/>
      <c r="B28" s="113" t="s">
        <v>18</v>
      </c>
      <c r="C28" s="113"/>
      <c r="D28" s="113"/>
      <c r="E28" s="1"/>
      <c r="F28" s="51"/>
      <c r="G28" s="51"/>
      <c r="H28" s="51"/>
      <c r="I28" s="52"/>
      <c r="J28" s="52"/>
      <c r="K28" s="52"/>
      <c r="L28" s="53"/>
      <c r="M28" s="54"/>
      <c r="N28" s="54"/>
      <c r="O28" s="54"/>
      <c r="P28" s="54"/>
      <c r="Q28" s="54"/>
      <c r="R28" s="54"/>
      <c r="S28" s="54"/>
      <c r="T28" s="54"/>
    </row>
    <row r="29" spans="1:20" ht="18.75" x14ac:dyDescent="0.3">
      <c r="A29" s="1"/>
      <c r="B29" s="109" t="s">
        <v>885</v>
      </c>
      <c r="C29" s="109"/>
      <c r="D29" s="109"/>
      <c r="E29" s="1"/>
      <c r="F29" s="51"/>
      <c r="G29" s="51"/>
      <c r="H29" s="51"/>
      <c r="I29" s="52"/>
      <c r="J29" s="52"/>
      <c r="K29" s="52"/>
      <c r="L29" s="53"/>
      <c r="M29" s="54"/>
      <c r="N29" s="54"/>
      <c r="O29" s="54"/>
      <c r="P29" s="54"/>
      <c r="Q29" s="54"/>
      <c r="R29" s="54"/>
      <c r="S29" s="54"/>
      <c r="T29" s="54"/>
    </row>
    <row r="30" spans="1:20" ht="18.75" x14ac:dyDescent="0.3">
      <c r="A30" s="1"/>
      <c r="B30" s="113" t="s">
        <v>889</v>
      </c>
      <c r="C30" s="113"/>
      <c r="D30" s="113"/>
      <c r="E30" s="1"/>
      <c r="F30" s="51"/>
      <c r="G30" s="51"/>
      <c r="H30" s="51"/>
      <c r="I30" s="52"/>
      <c r="J30" s="52"/>
      <c r="K30" s="52"/>
      <c r="L30" s="53"/>
      <c r="M30" s="54"/>
      <c r="N30" s="54"/>
      <c r="O30" s="54"/>
      <c r="P30" s="54"/>
      <c r="Q30" s="54"/>
      <c r="R30" s="54"/>
      <c r="S30" s="54"/>
      <c r="T30" s="54"/>
    </row>
    <row r="31" spans="1:20" ht="18.75" x14ac:dyDescent="0.3">
      <c r="A31" s="1"/>
      <c r="B31" s="109" t="s">
        <v>893</v>
      </c>
      <c r="C31" s="109"/>
      <c r="D31" s="109"/>
      <c r="E31" s="1"/>
      <c r="F31" s="51"/>
      <c r="G31" s="51"/>
      <c r="H31" s="51"/>
      <c r="I31" s="52"/>
      <c r="J31" s="52"/>
      <c r="K31" s="52"/>
      <c r="L31" s="53"/>
      <c r="M31" s="54"/>
      <c r="N31" s="54"/>
      <c r="O31" s="54"/>
      <c r="P31" s="54"/>
      <c r="Q31" s="54"/>
      <c r="R31" s="54"/>
      <c r="S31" s="54"/>
      <c r="T31" s="54"/>
    </row>
    <row r="32" spans="1:20" ht="18.75" x14ac:dyDescent="0.3">
      <c r="A32" s="1"/>
      <c r="B32" s="109" t="s">
        <v>1631</v>
      </c>
      <c r="C32" s="109"/>
      <c r="D32" s="109"/>
      <c r="E32" s="1"/>
      <c r="F32" s="51"/>
      <c r="G32" s="51"/>
      <c r="H32" s="51"/>
      <c r="I32" s="52"/>
      <c r="J32" s="52"/>
      <c r="K32" s="52"/>
      <c r="L32" s="53"/>
      <c r="M32" s="54"/>
      <c r="N32" s="54"/>
      <c r="O32" s="54"/>
      <c r="P32" s="54"/>
      <c r="Q32" s="54"/>
      <c r="R32" s="54"/>
      <c r="S32" s="54"/>
      <c r="T32" s="54"/>
    </row>
    <row r="33" spans="1:20" ht="18.75" x14ac:dyDescent="0.3">
      <c r="A33" s="1"/>
      <c r="B33" s="109" t="s">
        <v>1144</v>
      </c>
      <c r="C33" s="109"/>
      <c r="D33" s="109"/>
      <c r="E33" s="1"/>
      <c r="F33" s="51"/>
      <c r="G33" s="51"/>
      <c r="H33" s="51"/>
      <c r="I33" s="52"/>
      <c r="J33" s="52"/>
      <c r="K33" s="52"/>
      <c r="L33" s="53"/>
      <c r="M33" s="54"/>
      <c r="N33" s="54"/>
      <c r="O33" s="54"/>
      <c r="P33" s="54"/>
      <c r="Q33" s="54"/>
      <c r="R33" s="54"/>
      <c r="S33" s="54"/>
      <c r="T33" s="54"/>
    </row>
    <row r="34" spans="1:20" ht="18.75" x14ac:dyDescent="0.3">
      <c r="A34" s="1"/>
      <c r="B34" s="109" t="s">
        <v>19</v>
      </c>
      <c r="C34" s="109"/>
      <c r="D34" s="109"/>
      <c r="E34" s="1"/>
      <c r="F34" s="1"/>
      <c r="G34" s="1"/>
      <c r="H34" s="1"/>
    </row>
    <row r="35" spans="1:20" ht="18.75" x14ac:dyDescent="0.3">
      <c r="A35" s="1"/>
      <c r="B35" s="109" t="s">
        <v>904</v>
      </c>
      <c r="C35" s="109"/>
      <c r="D35" s="109"/>
      <c r="E35" s="1"/>
      <c r="F35" s="1"/>
      <c r="G35" s="1"/>
      <c r="H35" s="1"/>
    </row>
    <row r="36" spans="1:20" ht="18.75" x14ac:dyDescent="0.3">
      <c r="A36" s="1"/>
      <c r="B36" s="113" t="s">
        <v>1474</v>
      </c>
      <c r="C36" s="113"/>
      <c r="D36" s="113"/>
      <c r="E36" s="1"/>
      <c r="F36" s="1"/>
      <c r="G36" s="1"/>
      <c r="H36" s="1"/>
    </row>
    <row r="37" spans="1:20" ht="18.75" x14ac:dyDescent="0.3">
      <c r="A37" s="1"/>
      <c r="B37" s="109" t="s">
        <v>1475</v>
      </c>
      <c r="C37" s="109"/>
      <c r="D37" s="109"/>
      <c r="E37" s="1"/>
      <c r="F37" s="1"/>
      <c r="G37" s="1"/>
      <c r="H37" s="1"/>
    </row>
    <row r="38" spans="1:20" ht="18.75" x14ac:dyDescent="0.3">
      <c r="A38" s="1"/>
      <c r="B38" s="113" t="s">
        <v>785</v>
      </c>
      <c r="C38" s="113"/>
      <c r="D38" s="113"/>
      <c r="E38" s="1"/>
      <c r="F38" s="1"/>
      <c r="G38" s="1"/>
      <c r="H38" s="1"/>
    </row>
    <row r="39" spans="1:20" ht="18.75" x14ac:dyDescent="0.3">
      <c r="A39" s="1"/>
      <c r="B39" s="110"/>
      <c r="C39" s="111"/>
      <c r="D39" s="112"/>
      <c r="E39" s="1"/>
      <c r="F39" s="1"/>
      <c r="G39" s="1"/>
      <c r="H39" s="1"/>
    </row>
    <row r="40" spans="1:20" ht="18.75" x14ac:dyDescent="0.3">
      <c r="A40" s="1"/>
      <c r="B40" s="113" t="s">
        <v>1143</v>
      </c>
      <c r="C40" s="113"/>
      <c r="D40" s="113"/>
      <c r="E40" s="1"/>
      <c r="F40" s="1"/>
      <c r="G40" s="1"/>
      <c r="H40" s="1"/>
    </row>
    <row r="41" spans="1:20" ht="18.75" x14ac:dyDescent="0.3">
      <c r="A41" s="1"/>
      <c r="B41" s="109" t="s">
        <v>905</v>
      </c>
      <c r="C41" s="109"/>
      <c r="D41" s="109"/>
      <c r="E41" s="1"/>
      <c r="F41" s="1"/>
      <c r="G41" s="1"/>
      <c r="H41" s="1"/>
    </row>
    <row r="42" spans="1:20" ht="18.75" x14ac:dyDescent="0.3">
      <c r="A42" s="1"/>
      <c r="B42" s="109" t="s">
        <v>906</v>
      </c>
      <c r="C42" s="109"/>
      <c r="D42" s="109"/>
      <c r="E42" s="1"/>
      <c r="F42" s="1"/>
      <c r="G42" s="1"/>
      <c r="H42" s="1"/>
    </row>
    <row r="43" spans="1:20" ht="18.75" x14ac:dyDescent="0.3">
      <c r="A43" s="1"/>
      <c r="B43" s="109" t="s">
        <v>927</v>
      </c>
      <c r="C43" s="109"/>
      <c r="D43" s="109"/>
      <c r="E43" s="1"/>
      <c r="F43" s="1"/>
      <c r="G43" s="1"/>
      <c r="H43" s="1"/>
    </row>
    <row r="44" spans="1:20" ht="18.75" x14ac:dyDescent="0.3">
      <c r="A44" s="1"/>
      <c r="B44" s="110"/>
      <c r="C44" s="111"/>
      <c r="D44" s="112"/>
      <c r="E44" s="1"/>
      <c r="F44" s="1"/>
      <c r="G44" s="1"/>
      <c r="H44" s="1"/>
    </row>
    <row r="45" spans="1:20" ht="18.75" x14ac:dyDescent="0.3">
      <c r="A45" s="1"/>
      <c r="B45" s="113" t="s">
        <v>29</v>
      </c>
      <c r="C45" s="113"/>
      <c r="D45" s="113"/>
      <c r="E45" s="1"/>
      <c r="F45" s="1"/>
      <c r="G45" s="1"/>
      <c r="H45" s="1"/>
    </row>
    <row r="46" spans="1:20" ht="18.75" x14ac:dyDescent="0.3">
      <c r="A46" s="1"/>
      <c r="B46" s="109" t="s">
        <v>535</v>
      </c>
      <c r="C46" s="109" t="s">
        <v>20</v>
      </c>
      <c r="D46" s="109" t="s">
        <v>20</v>
      </c>
      <c r="E46" s="1"/>
      <c r="F46" s="1"/>
      <c r="G46" s="1"/>
      <c r="H46" s="1"/>
    </row>
    <row r="47" spans="1:20" ht="18.75" x14ac:dyDescent="0.3">
      <c r="A47" s="1"/>
      <c r="B47" s="109" t="s">
        <v>766</v>
      </c>
      <c r="C47" s="109" t="s">
        <v>21</v>
      </c>
      <c r="D47" s="109" t="s">
        <v>21</v>
      </c>
      <c r="E47" s="1"/>
      <c r="F47" s="1"/>
      <c r="G47" s="1"/>
      <c r="H47" s="1"/>
    </row>
    <row r="48" spans="1:20" ht="18.75" x14ac:dyDescent="0.3">
      <c r="A48" s="1"/>
      <c r="B48" s="109" t="s">
        <v>22</v>
      </c>
      <c r="C48" s="109" t="s">
        <v>22</v>
      </c>
      <c r="D48" s="109" t="s">
        <v>22</v>
      </c>
      <c r="E48" s="1"/>
      <c r="F48" s="1"/>
      <c r="G48" s="1"/>
      <c r="H48" s="1"/>
    </row>
    <row r="49" spans="1:8" ht="18.75" x14ac:dyDescent="0.3">
      <c r="A49" s="1"/>
      <c r="B49" s="109" t="s">
        <v>1159</v>
      </c>
      <c r="C49" s="109" t="s">
        <v>23</v>
      </c>
      <c r="D49" s="109" t="s">
        <v>23</v>
      </c>
      <c r="E49" s="1"/>
      <c r="F49" s="1"/>
      <c r="G49" s="1"/>
      <c r="H49" s="1"/>
    </row>
    <row r="50" spans="1:8" ht="18.75" x14ac:dyDescent="0.3">
      <c r="A50" s="1"/>
      <c r="B50" s="109" t="s">
        <v>767</v>
      </c>
      <c r="C50" s="109" t="s">
        <v>24</v>
      </c>
      <c r="D50" s="109" t="s">
        <v>24</v>
      </c>
      <c r="E50" s="1"/>
      <c r="F50" s="1"/>
      <c r="G50" s="1"/>
      <c r="H50" s="1"/>
    </row>
    <row r="51" spans="1:8" ht="18.75" x14ac:dyDescent="0.3">
      <c r="A51" s="1"/>
      <c r="B51" s="109" t="s">
        <v>768</v>
      </c>
      <c r="C51" s="109" t="s">
        <v>25</v>
      </c>
      <c r="D51" s="109" t="s">
        <v>25</v>
      </c>
      <c r="E51" s="1"/>
      <c r="F51" s="1"/>
      <c r="G51" s="1"/>
      <c r="H51" s="1"/>
    </row>
    <row r="52" spans="1:8" ht="18.75" x14ac:dyDescent="0.3">
      <c r="A52" s="1"/>
      <c r="B52" s="110"/>
      <c r="C52" s="111"/>
      <c r="D52" s="112"/>
      <c r="E52" s="1"/>
      <c r="F52" s="1"/>
      <c r="G52" s="1"/>
      <c r="H52" s="1"/>
    </row>
    <row r="53" spans="1:8" ht="18.75" x14ac:dyDescent="0.3">
      <c r="A53" s="1"/>
      <c r="B53" s="113" t="s">
        <v>444</v>
      </c>
      <c r="C53" s="113" t="s">
        <v>27</v>
      </c>
      <c r="D53" s="113" t="s">
        <v>27</v>
      </c>
      <c r="E53" s="1"/>
      <c r="F53" s="1"/>
      <c r="G53" s="1"/>
      <c r="H53" s="1"/>
    </row>
    <row r="54" spans="1:8" ht="18.75" x14ac:dyDescent="0.3">
      <c r="A54" s="1"/>
      <c r="B54" s="109" t="s">
        <v>445</v>
      </c>
      <c r="C54" s="109"/>
      <c r="D54" s="109"/>
      <c r="E54" s="1"/>
      <c r="F54" s="1"/>
      <c r="G54" s="1"/>
      <c r="H54" s="1"/>
    </row>
    <row r="55" spans="1:8" ht="18.75" x14ac:dyDescent="0.3">
      <c r="A55" s="1"/>
      <c r="B55" s="109" t="s">
        <v>446</v>
      </c>
      <c r="C55" s="109"/>
      <c r="D55" s="109"/>
      <c r="E55" s="1"/>
      <c r="F55" s="1"/>
      <c r="G55" s="1"/>
      <c r="H55" s="1"/>
    </row>
    <row r="56" spans="1:8" ht="18.75" x14ac:dyDescent="0.3">
      <c r="A56" s="1"/>
      <c r="B56" s="110"/>
      <c r="C56" s="111"/>
      <c r="D56" s="112"/>
      <c r="E56" s="1"/>
      <c r="F56" s="1"/>
      <c r="G56" s="1"/>
      <c r="H56" s="1"/>
    </row>
    <row r="57" spans="1:8" ht="18.75" x14ac:dyDescent="0.3">
      <c r="A57" s="1"/>
      <c r="B57" s="113" t="s">
        <v>1160</v>
      </c>
      <c r="C57" s="113" t="s">
        <v>1</v>
      </c>
      <c r="D57" s="113" t="s">
        <v>1</v>
      </c>
      <c r="E57" s="1"/>
      <c r="F57" s="1"/>
      <c r="G57" s="1"/>
      <c r="H57" s="1"/>
    </row>
    <row r="58" spans="1:8" ht="18.75" x14ac:dyDescent="0.3">
      <c r="A58" s="1"/>
      <c r="B58" s="109" t="s">
        <v>1146</v>
      </c>
      <c r="C58" s="109" t="s">
        <v>8</v>
      </c>
      <c r="D58" s="109" t="s">
        <v>8</v>
      </c>
      <c r="E58" s="1"/>
      <c r="F58" s="1"/>
      <c r="G58" s="1"/>
      <c r="H58" s="1"/>
    </row>
    <row r="59" spans="1:8" ht="18.75" x14ac:dyDescent="0.3">
      <c r="A59" s="1"/>
      <c r="B59" s="109" t="s">
        <v>166</v>
      </c>
      <c r="C59" s="109" t="s">
        <v>2</v>
      </c>
      <c r="D59" s="109" t="s">
        <v>2</v>
      </c>
      <c r="E59" s="1"/>
      <c r="F59" s="1"/>
      <c r="G59" s="1"/>
      <c r="H59" s="1"/>
    </row>
    <row r="60" spans="1:8" ht="18.75" x14ac:dyDescent="0.3">
      <c r="A60" s="1"/>
      <c r="B60" s="109" t="s">
        <v>1121</v>
      </c>
      <c r="C60" s="109" t="s">
        <v>3</v>
      </c>
      <c r="D60" s="109" t="s">
        <v>3</v>
      </c>
      <c r="E60" s="1"/>
      <c r="F60" s="1"/>
      <c r="G60" s="1"/>
      <c r="H60" s="1"/>
    </row>
    <row r="61" spans="1:8" ht="18.75" x14ac:dyDescent="0.3">
      <c r="A61" s="1"/>
      <c r="B61" s="109" t="s">
        <v>1145</v>
      </c>
      <c r="C61" s="109" t="s">
        <v>4</v>
      </c>
      <c r="D61" s="109" t="s">
        <v>4</v>
      </c>
      <c r="E61" s="1"/>
      <c r="F61" s="1"/>
      <c r="G61" s="1"/>
      <c r="H61" s="1"/>
    </row>
    <row r="62" spans="1:8" ht="18.75" x14ac:dyDescent="0.3">
      <c r="A62" s="1"/>
      <c r="B62" s="109" t="s">
        <v>5</v>
      </c>
      <c r="C62" s="109" t="s">
        <v>5</v>
      </c>
      <c r="D62" s="109" t="s">
        <v>5</v>
      </c>
      <c r="E62" s="1"/>
      <c r="F62" s="1"/>
      <c r="G62" s="1"/>
      <c r="H62" s="1"/>
    </row>
    <row r="63" spans="1:8" ht="18.75" x14ac:dyDescent="0.3">
      <c r="A63" s="1"/>
      <c r="B63" s="109" t="s">
        <v>1152</v>
      </c>
      <c r="C63" s="109" t="s">
        <v>17</v>
      </c>
      <c r="D63" s="109" t="s">
        <v>17</v>
      </c>
      <c r="E63" s="1"/>
      <c r="F63" s="1"/>
      <c r="G63" s="1"/>
      <c r="H63" s="1"/>
    </row>
    <row r="64" spans="1:8" ht="18.75" x14ac:dyDescent="0.3">
      <c r="A64" s="1"/>
      <c r="B64" s="109" t="s">
        <v>251</v>
      </c>
      <c r="C64" s="109"/>
      <c r="D64" s="109"/>
      <c r="E64" s="1"/>
      <c r="F64" s="1"/>
      <c r="G64" s="1"/>
      <c r="H64" s="1"/>
    </row>
    <row r="65" spans="1:8" ht="18.75" x14ac:dyDescent="0.3">
      <c r="A65" s="1"/>
      <c r="B65" s="109" t="s">
        <v>1141</v>
      </c>
      <c r="C65" s="109" t="s">
        <v>6</v>
      </c>
      <c r="D65" s="109" t="s">
        <v>6</v>
      </c>
      <c r="E65" s="1"/>
      <c r="F65" s="1"/>
      <c r="G65" s="1"/>
      <c r="H65" s="1"/>
    </row>
    <row r="66" spans="1:8" ht="18.75" x14ac:dyDescent="0.3">
      <c r="A66" s="1"/>
      <c r="B66" s="109" t="s">
        <v>7</v>
      </c>
      <c r="C66" s="109" t="s">
        <v>7</v>
      </c>
      <c r="D66" s="109" t="s">
        <v>7</v>
      </c>
      <c r="E66" s="1"/>
      <c r="F66" s="1"/>
      <c r="G66" s="1"/>
      <c r="H66" s="1"/>
    </row>
    <row r="67" spans="1:8" ht="18.75" x14ac:dyDescent="0.3">
      <c r="A67" s="1"/>
      <c r="B67" s="109" t="s">
        <v>1161</v>
      </c>
      <c r="C67" s="109" t="s">
        <v>9</v>
      </c>
      <c r="D67" s="109" t="s">
        <v>9</v>
      </c>
      <c r="E67" s="1"/>
      <c r="F67" s="1"/>
      <c r="G67" s="1"/>
      <c r="H67" s="1"/>
    </row>
    <row r="68" spans="1:8" ht="18.75" x14ac:dyDescent="0.3">
      <c r="A68" s="1"/>
      <c r="B68" s="109" t="s">
        <v>1147</v>
      </c>
      <c r="C68" s="109" t="s">
        <v>10</v>
      </c>
      <c r="D68" s="109" t="s">
        <v>10</v>
      </c>
      <c r="E68" s="1"/>
      <c r="F68" s="1"/>
      <c r="G68" s="1"/>
      <c r="H68" s="1"/>
    </row>
    <row r="69" spans="1:8" ht="18.75" x14ac:dyDescent="0.3">
      <c r="A69" s="1"/>
      <c r="B69" s="109" t="s">
        <v>1148</v>
      </c>
      <c r="C69" s="109" t="s">
        <v>11</v>
      </c>
      <c r="D69" s="109" t="s">
        <v>11</v>
      </c>
      <c r="E69" s="1"/>
      <c r="F69" s="1"/>
      <c r="G69" s="1"/>
      <c r="H69" s="1"/>
    </row>
    <row r="70" spans="1:8" ht="18.75" x14ac:dyDescent="0.3">
      <c r="A70" s="1"/>
      <c r="B70" s="109" t="s">
        <v>12</v>
      </c>
      <c r="C70" s="109" t="s">
        <v>12</v>
      </c>
      <c r="D70" s="109" t="s">
        <v>12</v>
      </c>
      <c r="E70" s="1"/>
      <c r="F70" s="1"/>
      <c r="G70" s="1"/>
      <c r="H70" s="1"/>
    </row>
    <row r="71" spans="1:8" ht="18.75" x14ac:dyDescent="0.3">
      <c r="A71" s="1"/>
      <c r="B71" s="109" t="s">
        <v>13</v>
      </c>
      <c r="C71" s="109" t="s">
        <v>13</v>
      </c>
      <c r="D71" s="109" t="s">
        <v>13</v>
      </c>
      <c r="E71" s="1"/>
      <c r="F71" s="1"/>
      <c r="G71" s="1"/>
      <c r="H71" s="1"/>
    </row>
    <row r="72" spans="1:8" ht="18.75" x14ac:dyDescent="0.3">
      <c r="A72" s="1"/>
      <c r="B72" s="109" t="s">
        <v>1149</v>
      </c>
      <c r="C72" s="109" t="s">
        <v>14</v>
      </c>
      <c r="D72" s="109" t="s">
        <v>14</v>
      </c>
      <c r="E72" s="1"/>
      <c r="F72" s="1"/>
      <c r="G72" s="1"/>
      <c r="H72" s="1"/>
    </row>
    <row r="73" spans="1:8" ht="18.75" x14ac:dyDescent="0.3">
      <c r="A73" s="1"/>
      <c r="B73" s="109" t="s">
        <v>15</v>
      </c>
      <c r="C73" s="109" t="s">
        <v>15</v>
      </c>
      <c r="D73" s="109" t="s">
        <v>15</v>
      </c>
      <c r="E73" s="1"/>
    </row>
    <row r="74" spans="1:8" ht="18.75" x14ac:dyDescent="0.3">
      <c r="A74" s="1"/>
      <c r="B74" s="109" t="s">
        <v>167</v>
      </c>
      <c r="C74" s="109"/>
      <c r="D74" s="109"/>
      <c r="E74" s="1"/>
    </row>
    <row r="75" spans="1:8" ht="18.75" x14ac:dyDescent="0.3">
      <c r="A75" s="1"/>
      <c r="B75" s="109" t="s">
        <v>168</v>
      </c>
      <c r="C75" s="109"/>
      <c r="D75" s="109"/>
      <c r="E75" s="1"/>
    </row>
    <row r="76" spans="1:8" ht="18.75" x14ac:dyDescent="0.3">
      <c r="A76" s="1"/>
      <c r="B76" s="109" t="s">
        <v>1151</v>
      </c>
      <c r="C76" s="109" t="s">
        <v>16</v>
      </c>
      <c r="D76" s="109" t="s">
        <v>16</v>
      </c>
      <c r="E76" s="1"/>
    </row>
    <row r="77" spans="1:8" ht="18.75" x14ac:dyDescent="0.3">
      <c r="A77" s="1"/>
      <c r="B77" s="115"/>
      <c r="C77" s="115"/>
      <c r="D77" s="115"/>
      <c r="E77" s="1"/>
    </row>
    <row r="78" spans="1:8" ht="18.75" x14ac:dyDescent="0.3">
      <c r="A78" s="1"/>
      <c r="B78" s="113" t="s">
        <v>1162</v>
      </c>
      <c r="C78" s="113"/>
      <c r="D78" s="113"/>
      <c r="E78" s="1"/>
    </row>
    <row r="79" spans="1:8" ht="15.75" x14ac:dyDescent="0.25">
      <c r="B79" s="109" t="s">
        <v>48</v>
      </c>
      <c r="C79" s="109"/>
      <c r="D79" s="109"/>
    </row>
    <row r="80" spans="1:8" ht="15.75" x14ac:dyDescent="0.25">
      <c r="B80" s="109" t="s">
        <v>784</v>
      </c>
      <c r="C80" s="109"/>
      <c r="D80" s="109"/>
    </row>
    <row r="81" spans="2:4" ht="15.75" x14ac:dyDescent="0.25">
      <c r="B81" s="109" t="s">
        <v>49</v>
      </c>
      <c r="C81" s="109"/>
      <c r="D81" s="109"/>
    </row>
  </sheetData>
  <mergeCells count="124">
    <mergeCell ref="O8:O9"/>
    <mergeCell ref="P8:P9"/>
    <mergeCell ref="Q8:Q9"/>
    <mergeCell ref="R8:R9"/>
    <mergeCell ref="S8:S9"/>
    <mergeCell ref="T8:T9"/>
    <mergeCell ref="O6:O7"/>
    <mergeCell ref="P6:P7"/>
    <mergeCell ref="Q6:Q7"/>
    <mergeCell ref="R6:R7"/>
    <mergeCell ref="S6:S7"/>
    <mergeCell ref="T6:T7"/>
    <mergeCell ref="B81:D81"/>
    <mergeCell ref="Q10:Q11"/>
    <mergeCell ref="R10:R11"/>
    <mergeCell ref="S10:S11"/>
    <mergeCell ref="T10:T11"/>
    <mergeCell ref="J10:K11"/>
    <mergeCell ref="L10:L11"/>
    <mergeCell ref="M10:M11"/>
    <mergeCell ref="N10:N11"/>
    <mergeCell ref="O10:O11"/>
    <mergeCell ref="P10:P11"/>
    <mergeCell ref="B77:D77"/>
    <mergeCell ref="B78:D78"/>
    <mergeCell ref="B79:D79"/>
    <mergeCell ref="B80:D80"/>
    <mergeCell ref="B36:D36"/>
    <mergeCell ref="B37:D37"/>
    <mergeCell ref="B38:D38"/>
    <mergeCell ref="B39:D39"/>
    <mergeCell ref="B30:D30"/>
    <mergeCell ref="B31:D31"/>
    <mergeCell ref="B32:D32"/>
    <mergeCell ref="B33:D33"/>
    <mergeCell ref="B27:D27"/>
    <mergeCell ref="J8:K9"/>
    <mergeCell ref="L8:L9"/>
    <mergeCell ref="M8:M9"/>
    <mergeCell ref="N8:N9"/>
    <mergeCell ref="B76:D76"/>
    <mergeCell ref="B63:D63"/>
    <mergeCell ref="B52:D52"/>
    <mergeCell ref="B53:D53"/>
    <mergeCell ref="B54:D54"/>
    <mergeCell ref="B55:D55"/>
    <mergeCell ref="B56:D56"/>
    <mergeCell ref="B57:D57"/>
    <mergeCell ref="B46:D46"/>
    <mergeCell ref="B47:D47"/>
    <mergeCell ref="B48:D48"/>
    <mergeCell ref="B49:D49"/>
    <mergeCell ref="B50:D50"/>
    <mergeCell ref="B51:D51"/>
    <mergeCell ref="B40:D40"/>
    <mergeCell ref="B41:D41"/>
    <mergeCell ref="F6:I11"/>
    <mergeCell ref="B34:D34"/>
    <mergeCell ref="B35:D35"/>
    <mergeCell ref="B58:D58"/>
    <mergeCell ref="B59:D59"/>
    <mergeCell ref="B60:D60"/>
    <mergeCell ref="B61:D61"/>
    <mergeCell ref="B62:D62"/>
    <mergeCell ref="B42:D42"/>
    <mergeCell ref="B43:D43"/>
    <mergeCell ref="B44:D44"/>
    <mergeCell ref="B45:D45"/>
    <mergeCell ref="B70:D70"/>
    <mergeCell ref="B71:D71"/>
    <mergeCell ref="B72:D72"/>
    <mergeCell ref="B73:D73"/>
    <mergeCell ref="B74:D74"/>
    <mergeCell ref="B75:D75"/>
    <mergeCell ref="B64:D64"/>
    <mergeCell ref="B65:D65"/>
    <mergeCell ref="B66:D66"/>
    <mergeCell ref="B67:D67"/>
    <mergeCell ref="B68:D68"/>
    <mergeCell ref="B69:D69"/>
    <mergeCell ref="B28:D28"/>
    <mergeCell ref="B29:D29"/>
    <mergeCell ref="B24:D24"/>
    <mergeCell ref="B25:D25"/>
    <mergeCell ref="B26:D26"/>
    <mergeCell ref="B21:D21"/>
    <mergeCell ref="B22:D22"/>
    <mergeCell ref="B23:D23"/>
    <mergeCell ref="B17:D17"/>
    <mergeCell ref="B18:D18"/>
    <mergeCell ref="B19:D19"/>
    <mergeCell ref="B20:D20"/>
    <mergeCell ref="B13:D13"/>
    <mergeCell ref="B14:D14"/>
    <mergeCell ref="B15:D15"/>
    <mergeCell ref="B16:D16"/>
    <mergeCell ref="A10:E10"/>
    <mergeCell ref="B11:D11"/>
    <mergeCell ref="A12:E12"/>
    <mergeCell ref="B8:D8"/>
    <mergeCell ref="B9:D9"/>
    <mergeCell ref="V4:AA4"/>
    <mergeCell ref="A5:E5"/>
    <mergeCell ref="V5:AA5"/>
    <mergeCell ref="A6:E6"/>
    <mergeCell ref="B7:D7"/>
    <mergeCell ref="L4:L5"/>
    <mergeCell ref="M4:N4"/>
    <mergeCell ref="O4:P4"/>
    <mergeCell ref="Q4:R4"/>
    <mergeCell ref="S4:T4"/>
    <mergeCell ref="A1:E4"/>
    <mergeCell ref="F1:T1"/>
    <mergeCell ref="V1:AA1"/>
    <mergeCell ref="F2:L3"/>
    <mergeCell ref="V2:AA2"/>
    <mergeCell ref="V3:AA3"/>
    <mergeCell ref="J6:K7"/>
    <mergeCell ref="L6:L7"/>
    <mergeCell ref="M6:M7"/>
    <mergeCell ref="M2:T3"/>
    <mergeCell ref="F4:I5"/>
    <mergeCell ref="J4:K5"/>
    <mergeCell ref="N6:N7"/>
  </mergeCells>
  <hyperlinks>
    <hyperlink ref="B7:D7" location="арматура!R1C1" display="Арматура" xr:uid="{00000000-0004-0000-1400-000000000000}"/>
    <hyperlink ref="B8:D8" location="'Дріт в''язальний'!A1" display="Дріт в'язальний" xr:uid="{00000000-0004-0000-1400-000001000000}"/>
    <hyperlink ref="B9:D9" location="'Дріт ВР'!A1" display="Дріт ВР" xr:uid="{00000000-0004-0000-1400-000002000000}"/>
    <hyperlink ref="B11:D11" location="Двотавр!A1" display="Двотавр  " xr:uid="{00000000-0004-0000-1400-000003000000}"/>
    <hyperlink ref="B13:D13" location="Квадрат!A1" display="Квадрат сталевий" xr:uid="{00000000-0004-0000-1400-000004000000}"/>
    <hyperlink ref="B15:D15" location="Круг!A1" display="Круг сталевий" xr:uid="{00000000-0004-0000-1400-000005000000}"/>
    <hyperlink ref="B19:D19" location="лист!R1C1" display="Листы:" xr:uid="{00000000-0004-0000-1400-000006000000}"/>
    <hyperlink ref="B20:D20" location="Лист!A1" display="Лист сталевий" xr:uid="{00000000-0004-0000-1400-000007000000}"/>
    <hyperlink ref="B21:D21" location="'Лист рифлений'!A1" display="Лист рифлений" xr:uid="{00000000-0004-0000-1400-000008000000}"/>
    <hyperlink ref="B22:D22" location="'Лист ПВЛ'!A1" display="Лист ПВЛ" xr:uid="{00000000-0004-0000-1400-000009000000}"/>
    <hyperlink ref="B23:D23" location="'Лист оцинкований'!A1" display="Лист оцинкований" xr:uid="{00000000-0004-0000-1400-00000A000000}"/>
    <hyperlink ref="B24:D24" location="'Лист нержавіючий'!A1" display="Лист нержавіючий" xr:uid="{00000000-0004-0000-1400-00000B000000}"/>
    <hyperlink ref="B28:D28" location="Профнасил!A1" display="Профнастил" xr:uid="{00000000-0004-0000-1400-00000C000000}"/>
    <hyperlink ref="B29:D29" location="'Преміум профнастил'!A1" display="Преміум профнастил" xr:uid="{00000000-0004-0000-1400-00000D000000}"/>
    <hyperlink ref="B30:D30" location="' Металочерепиця'!A1" display="Металочерепиця" xr:uid="{00000000-0004-0000-1400-00000E000000}"/>
    <hyperlink ref="B31:D31" location="'Преміум металочерепиця'!A1" display="Преміум металочерепиця" xr:uid="{00000000-0004-0000-1400-00000F000000}"/>
    <hyperlink ref="B32:D32" location="метизы!R1C1" display="Метизы" xr:uid="{00000000-0004-0000-1400-000010000000}"/>
    <hyperlink ref="B33:D33" location="'Водосточна система'!A1" display="Водостічна система" xr:uid="{00000000-0004-0000-1400-000011000000}"/>
    <hyperlink ref="B34:D34" location="планки!R1C1" display="Планки" xr:uid="{00000000-0004-0000-1400-000012000000}"/>
    <hyperlink ref="B35:D35" location="'Утеплювач, ізоляція'!A1" display="Утеплювач, ізоляція" xr:uid="{00000000-0004-0000-1400-000013000000}"/>
    <hyperlink ref="B38:D38" location="'Фальцева покрівля'!A1" display="Фальцева покрівля" xr:uid="{00000000-0004-0000-1400-000014000000}"/>
    <hyperlink ref="B40:D40" location="'сетка сварная в картах'!R1C1" display="Сетка:" xr:uid="{00000000-0004-0000-1400-000015000000}"/>
    <hyperlink ref="B41:D41" location="'Сітка зварна в картах'!A1" display="Сітка зварна в картах" xr:uid="{00000000-0004-0000-1400-000016000000}"/>
    <hyperlink ref="B42:D42" location="'Сітка зварна в рулоні'!A1" display="Сітка зварна в рулоне" xr:uid="{00000000-0004-0000-1400-000017000000}"/>
    <hyperlink ref="B43:D43" location="'Сітка рабиця'!A1" display="Сітка рабиця" xr:uid="{00000000-0004-0000-1400-000018000000}"/>
    <hyperlink ref="B45:D45" location="'труба профильная'!R1C1" display="Труба:" xr:uid="{00000000-0004-0000-1400-000019000000}"/>
    <hyperlink ref="B46:D46" location="'Труба профільна'!A1" display="Труба профільна" xr:uid="{00000000-0004-0000-1400-00001A000000}"/>
    <hyperlink ref="B47:D47" location="'Труба ел.зв.'!A1" display="Труба електрозварна" xr:uid="{00000000-0004-0000-1400-00001B000000}"/>
    <hyperlink ref="B48:D48" location="'труба вгп'!R1C1" display="Трубв ВГП ДУ" xr:uid="{00000000-0004-0000-1400-00001C000000}"/>
    <hyperlink ref="B50:D50" location="'Труба оцинк.'!A1" display="Труба оцинкована" xr:uid="{00000000-0004-0000-1400-00001D000000}"/>
    <hyperlink ref="B51:D51" location="'Труба нержавіюча'!A1" display="Труба нержавіюча" xr:uid="{00000000-0004-0000-1400-00001E000000}"/>
    <hyperlink ref="B57:D57" location="шпилька.гайка.шайба!R1C1" display="Комплектующие" xr:uid="{00000000-0004-0000-1400-00001F000000}"/>
    <hyperlink ref="B60:D60" location="Цвяхи!A1" display="Цвяхи" xr:uid="{00000000-0004-0000-1400-000020000000}"/>
    <hyperlink ref="B61:D61" location="'Гіпсокартон та профіль'!A1" display=" Гіпсокартон та профіль" xr:uid="{00000000-0004-0000-1400-000021000000}"/>
    <hyperlink ref="B62:D62" location="диск!R1C1" display="Диск" xr:uid="{00000000-0004-0000-1400-000022000000}"/>
    <hyperlink ref="B65:D65" location="Лакофарбові!A1" display="Лакофарбові" xr:uid="{00000000-0004-0000-1400-000023000000}"/>
    <hyperlink ref="B66:D66" location="лопата!R1C1" display="Лопата" xr:uid="{00000000-0004-0000-1400-000024000000}"/>
    <hyperlink ref="B67:D67" location="Згони!A1" display="Згони" xr:uid="{00000000-0004-0000-1400-000025000000}"/>
    <hyperlink ref="B68:D68" location="Трійники!A1" display=" Трійники" xr:uid="{00000000-0004-0000-1400-000026000000}"/>
    <hyperlink ref="B69:D69" location="Різьба!A1" display="Різьба" xr:uid="{00000000-0004-0000-1400-000027000000}"/>
    <hyperlink ref="B70:D70" location="муфта!R1C1" display="Муфта" xr:uid="{00000000-0004-0000-1400-000028000000}"/>
    <hyperlink ref="B71:D71" location="контргайка!R1C1" display="Контргайка" xr:uid="{00000000-0004-0000-1400-000029000000}"/>
    <hyperlink ref="B72:D72" location="Фланець!A1" display="Фланець" xr:uid="{00000000-0004-0000-1400-00002A000000}"/>
    <hyperlink ref="B73:D73" location="цемент!R1C1" display="Цемент" xr:uid="{00000000-0004-0000-1400-00002B000000}"/>
    <hyperlink ref="B76:D76" location="'Щітка по металу'!A1" display="Щітка по металу" xr:uid="{00000000-0004-0000-1400-00002C000000}"/>
    <hyperlink ref="B78:D78" location="доставка!R1C1" display="Услуги" xr:uid="{00000000-0004-0000-1400-00002D000000}"/>
    <hyperlink ref="B79:D79" location="доставка!R1C1" display="Доставка" xr:uid="{00000000-0004-0000-1400-00002E000000}"/>
    <hyperlink ref="B80:D80" location="Гільйотина!A1" display="Гільйотина" xr:uid="{00000000-0004-0000-1400-00002F000000}"/>
    <hyperlink ref="B81:D81" location="плазма!R1C1" display="Плазма" xr:uid="{00000000-0004-0000-1400-000030000000}"/>
    <hyperlink ref="B53:D53" location="швеллер!R1C1" display="Швеллер" xr:uid="{00000000-0004-0000-1400-000031000000}"/>
    <hyperlink ref="B54:D54" location="'Швелер катаный'!A1" display="Швелер катаний" xr:uid="{00000000-0004-0000-1400-000032000000}"/>
    <hyperlink ref="B55:D55" location="'Швелер гнутий'!A1" display="Швелер гнутий" xr:uid="{00000000-0004-0000-1400-000033000000}"/>
    <hyperlink ref="B49:D49" location="'Труба безшов.'!A1" display="Турба безшовна" xr:uid="{00000000-0004-0000-1400-000034000000}"/>
    <hyperlink ref="B59:D59" location="гайка!R1C1" display="Гайка" xr:uid="{00000000-0004-0000-1400-000035000000}"/>
    <hyperlink ref="B74:D74" location="шайба!R1C1" display="Шайба" xr:uid="{00000000-0004-0000-1400-000036000000}"/>
    <hyperlink ref="B75:D75" location="шпилька!R1C1" display="Шпилька" xr:uid="{00000000-0004-0000-1400-000037000000}"/>
    <hyperlink ref="B26:D26" location="Смуга!A1" display="Смуга" xr:uid="{00000000-0004-0000-1400-000038000000}"/>
    <hyperlink ref="B64:D64" location="заглушка!A1" display="Заглушка" xr:uid="{00000000-0004-0000-1400-000039000000}"/>
    <hyperlink ref="B58:D58" location="Відводи!A1" display="Відводи" xr:uid="{00000000-0004-0000-1400-00003A000000}"/>
    <hyperlink ref="B63:D63" location="Електроди!A1" display="Електроди" xr:uid="{00000000-0004-0000-1400-00003B000000}"/>
    <hyperlink ref="B17:D17" location="Кутник!A1" display="Кутник" xr:uid="{00000000-0004-0000-1400-00003C000000}"/>
    <hyperlink ref="B36:D36" location="Штакетник!A1" display="Штахетник" xr:uid="{00000000-0004-0000-1400-00003D000000}"/>
    <hyperlink ref="B37:D37" location="'Штакетник Преміум'!A1" display="Штахетник преміум" xr:uid="{00000000-0004-0000-1400-00003E000000}"/>
  </hyperlinks>
  <pageMargins left="0.7" right="0.7" top="0.75" bottom="0.75" header="0.3" footer="0.3"/>
  <pageSetup paperSize="9" scale="33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T81"/>
  <sheetViews>
    <sheetView workbookViewId="0">
      <pane ySplit="5" topLeftCell="A6" activePane="bottomLeft" state="frozen"/>
      <selection pane="bottomLeft" activeCell="B7" sqref="B7:D7"/>
    </sheetView>
  </sheetViews>
  <sheetFormatPr defaultRowHeight="15" x14ac:dyDescent="0.25"/>
  <cols>
    <col min="1" max="1" width="1.28515625" customWidth="1"/>
    <col min="5" max="5" width="1.28515625" customWidth="1"/>
    <col min="7" max="7" width="14" customWidth="1"/>
    <col min="8" max="8" width="14.42578125" customWidth="1"/>
    <col min="13" max="13" width="11" customWidth="1"/>
  </cols>
  <sheetData>
    <row r="1" spans="1:20" ht="15" customHeight="1" x14ac:dyDescent="0.25">
      <c r="A1" s="114"/>
      <c r="B1" s="114"/>
      <c r="C1" s="114"/>
      <c r="D1" s="114"/>
      <c r="E1" s="114"/>
      <c r="F1" s="258" t="s">
        <v>289</v>
      </c>
      <c r="G1" s="259"/>
      <c r="H1" s="259"/>
      <c r="I1" s="259"/>
      <c r="J1" s="259"/>
      <c r="K1" s="259"/>
      <c r="L1" s="259"/>
      <c r="M1" s="259"/>
      <c r="N1" s="2" t="s">
        <v>517</v>
      </c>
      <c r="O1" s="101" t="s">
        <v>519</v>
      </c>
      <c r="P1" s="101"/>
      <c r="Q1" s="101"/>
      <c r="R1" s="101"/>
      <c r="S1" s="101"/>
      <c r="T1" s="101"/>
    </row>
    <row r="2" spans="1:20" ht="15" customHeight="1" x14ac:dyDescent="0.25">
      <c r="A2" s="114"/>
      <c r="B2" s="114"/>
      <c r="C2" s="114"/>
      <c r="D2" s="114"/>
      <c r="E2" s="114"/>
      <c r="F2" s="149" t="s">
        <v>1473</v>
      </c>
      <c r="G2" s="150"/>
      <c r="H2" s="150"/>
      <c r="I2" s="150"/>
      <c r="J2" s="150"/>
      <c r="K2" s="150"/>
      <c r="L2" s="150"/>
      <c r="M2" s="151"/>
      <c r="N2" s="15" t="s">
        <v>521</v>
      </c>
      <c r="O2" s="101" t="s">
        <v>1476</v>
      </c>
      <c r="P2" s="101"/>
      <c r="Q2" s="101"/>
      <c r="R2" s="101"/>
      <c r="S2" s="101"/>
      <c r="T2" s="101"/>
    </row>
    <row r="3" spans="1:20" ht="15" customHeight="1" x14ac:dyDescent="0.25">
      <c r="A3" s="114"/>
      <c r="B3" s="114"/>
      <c r="C3" s="114"/>
      <c r="D3" s="114"/>
      <c r="E3" s="114"/>
      <c r="F3" s="152"/>
      <c r="G3" s="153"/>
      <c r="H3" s="153"/>
      <c r="I3" s="153"/>
      <c r="J3" s="153"/>
      <c r="K3" s="153"/>
      <c r="L3" s="153"/>
      <c r="M3" s="154"/>
      <c r="N3" s="15" t="s">
        <v>44</v>
      </c>
      <c r="O3" s="101" t="s">
        <v>47</v>
      </c>
      <c r="P3" s="101"/>
      <c r="Q3" s="101"/>
      <c r="R3" s="101"/>
      <c r="S3" s="101"/>
      <c r="T3" s="101"/>
    </row>
    <row r="4" spans="1:20" ht="15" customHeight="1" x14ac:dyDescent="0.25">
      <c r="A4" s="114"/>
      <c r="B4" s="114"/>
      <c r="C4" s="114"/>
      <c r="D4" s="114"/>
      <c r="E4" s="114"/>
      <c r="F4" s="171" t="s">
        <v>891</v>
      </c>
      <c r="G4" s="171"/>
      <c r="H4" s="171" t="s">
        <v>1469</v>
      </c>
      <c r="I4" s="171" t="s">
        <v>86</v>
      </c>
      <c r="J4" s="171" t="s">
        <v>874</v>
      </c>
      <c r="K4" s="171" t="s">
        <v>1470</v>
      </c>
      <c r="L4" s="178" t="s">
        <v>1480</v>
      </c>
      <c r="M4" s="275" t="s">
        <v>1481</v>
      </c>
      <c r="N4" s="15" t="s">
        <v>45</v>
      </c>
      <c r="O4" s="101" t="s">
        <v>520</v>
      </c>
      <c r="P4" s="101"/>
      <c r="Q4" s="101"/>
      <c r="R4" s="101"/>
      <c r="S4" s="101"/>
      <c r="T4" s="101"/>
    </row>
    <row r="5" spans="1:20" ht="19.5" thickBot="1" x14ac:dyDescent="0.35">
      <c r="A5" s="113" t="s">
        <v>288</v>
      </c>
      <c r="B5" s="113"/>
      <c r="C5" s="113"/>
      <c r="D5" s="113"/>
      <c r="E5" s="179"/>
      <c r="F5" s="171"/>
      <c r="G5" s="171"/>
      <c r="H5" s="171"/>
      <c r="I5" s="171"/>
      <c r="J5" s="171"/>
      <c r="K5" s="171"/>
      <c r="L5" s="178"/>
      <c r="M5" s="276"/>
      <c r="N5" s="15" t="s">
        <v>46</v>
      </c>
      <c r="O5" s="101" t="s">
        <v>51</v>
      </c>
      <c r="P5" s="101"/>
      <c r="Q5" s="101"/>
      <c r="R5" s="101"/>
      <c r="S5" s="101"/>
      <c r="T5" s="101"/>
    </row>
    <row r="6" spans="1:20" ht="18.75" x14ac:dyDescent="0.3">
      <c r="A6" s="115"/>
      <c r="B6" s="115"/>
      <c r="C6" s="115"/>
      <c r="D6" s="115"/>
      <c r="E6" s="115"/>
      <c r="F6" s="272" t="s">
        <v>1471</v>
      </c>
      <c r="G6" s="273"/>
      <c r="H6" s="273"/>
      <c r="I6" s="273"/>
      <c r="J6" s="273"/>
      <c r="K6" s="273"/>
      <c r="L6" s="274"/>
      <c r="M6" s="55">
        <v>103</v>
      </c>
    </row>
    <row r="7" spans="1:20" ht="23.25" customHeight="1" x14ac:dyDescent="0.3">
      <c r="A7" s="1"/>
      <c r="B7" s="113" t="s">
        <v>0</v>
      </c>
      <c r="C7" s="113"/>
      <c r="D7" s="113"/>
      <c r="E7" s="1"/>
      <c r="F7" s="269" t="s">
        <v>94</v>
      </c>
      <c r="G7" s="269"/>
      <c r="H7" s="270" t="s">
        <v>1163</v>
      </c>
      <c r="I7" s="56">
        <v>30</v>
      </c>
      <c r="J7" s="56" t="s">
        <v>95</v>
      </c>
      <c r="K7" s="57" t="s">
        <v>97</v>
      </c>
      <c r="L7" s="56">
        <v>0.5</v>
      </c>
      <c r="M7" s="69">
        <v>63</v>
      </c>
    </row>
    <row r="8" spans="1:20" ht="22.5" x14ac:dyDescent="0.3">
      <c r="A8" s="1"/>
      <c r="B8" s="109" t="s">
        <v>492</v>
      </c>
      <c r="C8" s="109"/>
      <c r="D8" s="109"/>
      <c r="E8" s="1"/>
      <c r="F8" s="269"/>
      <c r="G8" s="269"/>
      <c r="H8" s="270"/>
      <c r="I8" s="56">
        <v>25</v>
      </c>
      <c r="J8" s="57" t="s">
        <v>96</v>
      </c>
      <c r="K8" s="56" t="s">
        <v>98</v>
      </c>
      <c r="L8" s="56">
        <v>0.5</v>
      </c>
      <c r="M8" s="69">
        <v>61</v>
      </c>
    </row>
    <row r="9" spans="1:20" ht="19.5" customHeight="1" x14ac:dyDescent="0.3">
      <c r="A9" s="1"/>
      <c r="B9" s="109" t="s">
        <v>488</v>
      </c>
      <c r="C9" s="109"/>
      <c r="D9" s="109"/>
      <c r="E9" s="1"/>
      <c r="F9" s="269" t="s">
        <v>99</v>
      </c>
      <c r="G9" s="269"/>
      <c r="H9" s="56" t="s">
        <v>1163</v>
      </c>
      <c r="I9" s="56">
        <v>20</v>
      </c>
      <c r="J9" s="56" t="s">
        <v>100</v>
      </c>
      <c r="K9" s="56" t="s">
        <v>102</v>
      </c>
      <c r="L9" s="56">
        <v>0.5</v>
      </c>
      <c r="M9" s="69">
        <v>59</v>
      </c>
    </row>
    <row r="10" spans="1:20" ht="18.75" x14ac:dyDescent="0.3">
      <c r="A10" s="115"/>
      <c r="B10" s="115"/>
      <c r="C10" s="115"/>
      <c r="D10" s="115"/>
      <c r="E10" s="115"/>
      <c r="F10" s="269"/>
      <c r="G10" s="269"/>
      <c r="H10" s="270" t="s">
        <v>1165</v>
      </c>
      <c r="I10" s="56">
        <v>10</v>
      </c>
      <c r="J10" s="56" t="s">
        <v>101</v>
      </c>
      <c r="K10" s="57" t="s">
        <v>102</v>
      </c>
      <c r="L10" s="56">
        <v>0.5</v>
      </c>
      <c r="M10" s="69">
        <v>55</v>
      </c>
    </row>
    <row r="11" spans="1:20" ht="18.75" x14ac:dyDescent="0.3">
      <c r="A11" s="1"/>
      <c r="B11" s="113" t="s">
        <v>533</v>
      </c>
      <c r="C11" s="113"/>
      <c r="D11" s="113"/>
      <c r="E11" s="1"/>
      <c r="F11" s="269"/>
      <c r="G11" s="269"/>
      <c r="H11" s="270"/>
      <c r="I11" s="56">
        <v>10</v>
      </c>
      <c r="J11" s="56" t="s">
        <v>101</v>
      </c>
      <c r="K11" s="57" t="s">
        <v>103</v>
      </c>
      <c r="L11" s="56">
        <v>0.5</v>
      </c>
      <c r="M11" s="69" t="s">
        <v>52</v>
      </c>
    </row>
    <row r="12" spans="1:20" ht="18.75" x14ac:dyDescent="0.3">
      <c r="A12" s="115"/>
      <c r="B12" s="115"/>
      <c r="C12" s="115"/>
      <c r="D12" s="115"/>
      <c r="E12" s="115"/>
      <c r="F12" s="269" t="s">
        <v>108</v>
      </c>
      <c r="G12" s="269"/>
      <c r="H12" s="270" t="s">
        <v>881</v>
      </c>
      <c r="I12" s="56">
        <v>15</v>
      </c>
      <c r="J12" s="56" t="s">
        <v>101</v>
      </c>
      <c r="K12" s="57" t="s">
        <v>104</v>
      </c>
      <c r="L12" s="56">
        <v>0.5</v>
      </c>
      <c r="M12" s="69" t="s">
        <v>52</v>
      </c>
    </row>
    <row r="13" spans="1:20" ht="18.75" x14ac:dyDescent="0.3">
      <c r="A13" s="1"/>
      <c r="B13" s="113" t="s">
        <v>290</v>
      </c>
      <c r="C13" s="113"/>
      <c r="D13" s="113"/>
      <c r="E13" s="1"/>
      <c r="F13" s="269"/>
      <c r="G13" s="269"/>
      <c r="H13" s="270"/>
      <c r="I13" s="56">
        <v>12</v>
      </c>
      <c r="J13" s="56" t="s">
        <v>101</v>
      </c>
      <c r="K13" s="57" t="s">
        <v>98</v>
      </c>
      <c r="L13" s="56">
        <v>0.5</v>
      </c>
      <c r="M13" s="69" t="s">
        <v>52</v>
      </c>
    </row>
    <row r="14" spans="1:20" ht="18.75" x14ac:dyDescent="0.3">
      <c r="A14" s="1"/>
      <c r="B14" s="110"/>
      <c r="C14" s="111"/>
      <c r="D14" s="112"/>
      <c r="E14" s="1"/>
      <c r="F14" s="269"/>
      <c r="G14" s="269"/>
      <c r="H14" s="270"/>
      <c r="I14" s="56">
        <v>10</v>
      </c>
      <c r="J14" s="56" t="s">
        <v>105</v>
      </c>
      <c r="K14" s="57" t="s">
        <v>98</v>
      </c>
      <c r="L14" s="56">
        <v>0.45</v>
      </c>
      <c r="M14" s="69">
        <v>49</v>
      </c>
    </row>
    <row r="15" spans="1:20" ht="18.75" x14ac:dyDescent="0.3">
      <c r="A15" s="1"/>
      <c r="B15" s="113" t="s">
        <v>300</v>
      </c>
      <c r="C15" s="113"/>
      <c r="D15" s="113"/>
      <c r="E15" s="1"/>
      <c r="F15" s="269"/>
      <c r="G15" s="269"/>
      <c r="H15" s="270"/>
      <c r="I15" s="56">
        <v>10</v>
      </c>
      <c r="J15" s="56" t="s">
        <v>105</v>
      </c>
      <c r="K15" s="57" t="s">
        <v>103</v>
      </c>
      <c r="L15" s="56">
        <v>0.45</v>
      </c>
      <c r="M15" s="69">
        <v>47</v>
      </c>
    </row>
    <row r="16" spans="1:20" ht="22.5" x14ac:dyDescent="0.3">
      <c r="A16" s="1"/>
      <c r="B16" s="110"/>
      <c r="C16" s="111"/>
      <c r="D16" s="112"/>
      <c r="E16" s="1"/>
      <c r="F16" s="269"/>
      <c r="G16" s="269"/>
      <c r="H16" s="270"/>
      <c r="I16" s="56">
        <v>10</v>
      </c>
      <c r="J16" s="56" t="s">
        <v>105</v>
      </c>
      <c r="K16" s="57" t="s">
        <v>107</v>
      </c>
      <c r="L16" s="56">
        <v>0.45</v>
      </c>
      <c r="M16" s="69">
        <v>52</v>
      </c>
    </row>
    <row r="17" spans="1:13" ht="18.75" x14ac:dyDescent="0.3">
      <c r="A17" s="1"/>
      <c r="B17" s="113" t="s">
        <v>430</v>
      </c>
      <c r="C17" s="113" t="s">
        <v>26</v>
      </c>
      <c r="D17" s="113" t="s">
        <v>26</v>
      </c>
      <c r="E17" s="1"/>
      <c r="F17" s="269"/>
      <c r="G17" s="269"/>
      <c r="H17" s="270"/>
      <c r="I17" s="56">
        <v>10</v>
      </c>
      <c r="J17" s="56" t="s">
        <v>105</v>
      </c>
      <c r="K17" s="57" t="s">
        <v>106</v>
      </c>
      <c r="L17" s="56">
        <v>0.45</v>
      </c>
      <c r="M17" s="69" t="s">
        <v>52</v>
      </c>
    </row>
    <row r="18" spans="1:13" ht="19.5" customHeight="1" x14ac:dyDescent="0.3">
      <c r="A18" s="1"/>
      <c r="B18" s="110"/>
      <c r="C18" s="111"/>
      <c r="D18" s="112"/>
      <c r="E18" s="1"/>
      <c r="F18" s="269" t="s">
        <v>111</v>
      </c>
      <c r="G18" s="269"/>
      <c r="H18" s="271" t="s">
        <v>112</v>
      </c>
      <c r="I18" s="56">
        <v>0</v>
      </c>
      <c r="J18" s="56" t="s">
        <v>109</v>
      </c>
      <c r="K18" s="57" t="s">
        <v>114</v>
      </c>
      <c r="L18" s="56">
        <v>0.4</v>
      </c>
      <c r="M18" s="69">
        <v>46</v>
      </c>
    </row>
    <row r="19" spans="1:13" ht="18.75" x14ac:dyDescent="0.3">
      <c r="A19" s="1"/>
      <c r="B19" s="113" t="s">
        <v>412</v>
      </c>
      <c r="C19" s="113"/>
      <c r="D19" s="113"/>
      <c r="E19" s="1"/>
      <c r="F19" s="269"/>
      <c r="G19" s="269"/>
      <c r="H19" s="271"/>
      <c r="I19" s="56">
        <v>0</v>
      </c>
      <c r="J19" s="56" t="s">
        <v>109</v>
      </c>
      <c r="K19" s="57" t="s">
        <v>113</v>
      </c>
      <c r="L19" s="56">
        <v>0.4</v>
      </c>
      <c r="M19" s="69">
        <v>47</v>
      </c>
    </row>
    <row r="20" spans="1:13" ht="22.5" x14ac:dyDescent="0.3">
      <c r="A20" s="1"/>
      <c r="B20" s="109" t="s">
        <v>301</v>
      </c>
      <c r="C20" s="109"/>
      <c r="D20" s="109"/>
      <c r="E20" s="1"/>
      <c r="F20" s="269"/>
      <c r="G20" s="269"/>
      <c r="H20" s="271"/>
      <c r="I20" s="56">
        <v>0</v>
      </c>
      <c r="J20" s="56" t="s">
        <v>109</v>
      </c>
      <c r="K20" s="57" t="s">
        <v>239</v>
      </c>
      <c r="L20" s="56">
        <v>0.4</v>
      </c>
      <c r="M20" s="69">
        <v>52</v>
      </c>
    </row>
    <row r="21" spans="1:13" ht="30" customHeight="1" x14ac:dyDescent="0.3">
      <c r="A21" s="1"/>
      <c r="B21" s="109" t="s">
        <v>410</v>
      </c>
      <c r="C21" s="109"/>
      <c r="D21" s="109"/>
      <c r="E21" s="1"/>
      <c r="F21" s="269" t="s">
        <v>240</v>
      </c>
      <c r="G21" s="269"/>
      <c r="H21" s="56" t="s">
        <v>115</v>
      </c>
      <c r="I21" s="56">
        <v>10</v>
      </c>
      <c r="J21" s="56" t="s">
        <v>1472</v>
      </c>
      <c r="K21" s="57" t="s">
        <v>116</v>
      </c>
      <c r="L21" s="56">
        <v>0.5</v>
      </c>
      <c r="M21" s="69">
        <v>51</v>
      </c>
    </row>
    <row r="22" spans="1:13" ht="18.75" x14ac:dyDescent="0.3">
      <c r="A22" s="1"/>
      <c r="B22" s="109" t="s">
        <v>28</v>
      </c>
      <c r="C22" s="109"/>
      <c r="D22" s="109"/>
      <c r="E22" s="1"/>
      <c r="F22" s="51"/>
      <c r="G22" s="51"/>
      <c r="H22" s="51"/>
      <c r="I22" s="52"/>
      <c r="J22" s="52"/>
      <c r="K22" s="52"/>
      <c r="L22" s="53"/>
      <c r="M22" s="54"/>
    </row>
    <row r="23" spans="1:13" ht="18.75" x14ac:dyDescent="0.3">
      <c r="A23" s="1"/>
      <c r="B23" s="109" t="s">
        <v>411</v>
      </c>
      <c r="C23" s="109"/>
      <c r="D23" s="109"/>
      <c r="E23" s="1"/>
      <c r="F23" s="51"/>
      <c r="G23" s="51"/>
      <c r="H23" s="51"/>
      <c r="I23" s="52"/>
      <c r="J23" s="52"/>
      <c r="K23" s="52"/>
      <c r="L23" s="53"/>
      <c r="M23" s="54"/>
    </row>
    <row r="24" spans="1:13" ht="18.75" x14ac:dyDescent="0.3">
      <c r="A24" s="1"/>
      <c r="B24" s="109" t="s">
        <v>413</v>
      </c>
      <c r="C24" s="109"/>
      <c r="D24" s="109"/>
      <c r="E24" s="1"/>
      <c r="F24" s="51"/>
      <c r="G24" s="51"/>
      <c r="H24" s="51"/>
      <c r="I24" s="52"/>
      <c r="J24" s="52"/>
      <c r="K24" s="52"/>
      <c r="L24" s="53"/>
      <c r="M24" s="54"/>
    </row>
    <row r="25" spans="1:13" ht="18.75" x14ac:dyDescent="0.3">
      <c r="A25" s="1"/>
      <c r="B25" s="110"/>
      <c r="C25" s="111"/>
      <c r="D25" s="112"/>
      <c r="E25" s="1"/>
      <c r="F25" s="51"/>
      <c r="G25" s="51"/>
      <c r="H25" s="51"/>
      <c r="I25" s="52"/>
      <c r="J25" s="52"/>
      <c r="K25" s="52"/>
      <c r="L25" s="53"/>
      <c r="M25" s="54"/>
    </row>
    <row r="26" spans="1:13" ht="18.75" x14ac:dyDescent="0.3">
      <c r="A26" s="1"/>
      <c r="B26" s="113" t="s">
        <v>429</v>
      </c>
      <c r="C26" s="113"/>
      <c r="D26" s="113"/>
      <c r="E26" s="1"/>
      <c r="F26" s="51"/>
      <c r="G26" s="51"/>
      <c r="H26" s="51"/>
      <c r="I26" s="52"/>
      <c r="J26" s="52"/>
      <c r="K26" s="52"/>
      <c r="L26" s="53"/>
      <c r="M26" s="54"/>
    </row>
    <row r="27" spans="1:13" ht="18.75" x14ac:dyDescent="0.3">
      <c r="A27" s="1"/>
      <c r="B27" s="110"/>
      <c r="C27" s="111"/>
      <c r="D27" s="112"/>
      <c r="E27" s="1"/>
      <c r="F27" s="51"/>
      <c r="G27" s="51"/>
      <c r="H27" s="51"/>
      <c r="I27" s="52"/>
      <c r="J27" s="52"/>
      <c r="K27" s="52"/>
      <c r="L27" s="53"/>
      <c r="M27" s="54"/>
    </row>
    <row r="28" spans="1:13" ht="18.75" x14ac:dyDescent="0.3">
      <c r="A28" s="1"/>
      <c r="B28" s="113" t="s">
        <v>18</v>
      </c>
      <c r="C28" s="113"/>
      <c r="D28" s="113"/>
      <c r="E28" s="1"/>
      <c r="F28" s="51"/>
      <c r="G28" s="51"/>
      <c r="H28" s="51"/>
      <c r="I28" s="52"/>
      <c r="J28" s="52"/>
      <c r="K28" s="52"/>
      <c r="L28" s="53"/>
      <c r="M28" s="54"/>
    </row>
    <row r="29" spans="1:13" ht="18.75" x14ac:dyDescent="0.3">
      <c r="A29" s="1"/>
      <c r="B29" s="109" t="s">
        <v>885</v>
      </c>
      <c r="C29" s="109"/>
      <c r="D29" s="109"/>
      <c r="E29" s="1"/>
      <c r="F29" s="51"/>
      <c r="G29" s="51"/>
      <c r="H29" s="51"/>
      <c r="I29" s="52"/>
      <c r="J29" s="52"/>
      <c r="K29" s="52"/>
      <c r="L29" s="53"/>
      <c r="M29" s="54"/>
    </row>
    <row r="30" spans="1:13" ht="18.75" x14ac:dyDescent="0.3">
      <c r="A30" s="1"/>
      <c r="B30" s="113" t="s">
        <v>889</v>
      </c>
      <c r="C30" s="113"/>
      <c r="D30" s="113"/>
      <c r="E30" s="1"/>
      <c r="F30" s="51"/>
      <c r="G30" s="51"/>
      <c r="H30" s="51"/>
      <c r="I30" s="52"/>
      <c r="J30" s="52"/>
      <c r="K30" s="52"/>
      <c r="L30" s="53"/>
      <c r="M30" s="54"/>
    </row>
    <row r="31" spans="1:13" ht="18.75" x14ac:dyDescent="0.3">
      <c r="A31" s="1"/>
      <c r="B31" s="109" t="s">
        <v>893</v>
      </c>
      <c r="C31" s="109"/>
      <c r="D31" s="109"/>
      <c r="E31" s="1"/>
      <c r="F31" s="51"/>
      <c r="G31" s="51"/>
      <c r="H31" s="51"/>
      <c r="I31" s="52"/>
      <c r="J31" s="52"/>
      <c r="K31" s="52"/>
      <c r="L31" s="53"/>
      <c r="M31" s="54"/>
    </row>
    <row r="32" spans="1:13" ht="18.75" x14ac:dyDescent="0.3">
      <c r="A32" s="1"/>
      <c r="B32" s="109" t="s">
        <v>1631</v>
      </c>
      <c r="C32" s="109"/>
      <c r="D32" s="109"/>
      <c r="E32" s="1"/>
      <c r="F32" s="51"/>
      <c r="G32" s="51"/>
      <c r="H32" s="51"/>
      <c r="I32" s="52"/>
      <c r="J32" s="52"/>
      <c r="K32" s="52"/>
      <c r="L32" s="53"/>
      <c r="M32" s="54"/>
    </row>
    <row r="33" spans="1:13" ht="18.75" x14ac:dyDescent="0.3">
      <c r="A33" s="1"/>
      <c r="B33" s="109" t="s">
        <v>1144</v>
      </c>
      <c r="C33" s="109"/>
      <c r="D33" s="109"/>
      <c r="E33" s="1"/>
      <c r="F33" s="51"/>
      <c r="G33" s="51"/>
      <c r="H33" s="51"/>
      <c r="I33" s="52"/>
      <c r="J33" s="52"/>
      <c r="K33" s="52"/>
      <c r="L33" s="53"/>
      <c r="M33" s="54"/>
    </row>
    <row r="34" spans="1:13" ht="18.75" x14ac:dyDescent="0.3">
      <c r="A34" s="1"/>
      <c r="B34" s="109" t="s">
        <v>19</v>
      </c>
      <c r="C34" s="109"/>
      <c r="D34" s="109"/>
      <c r="E34" s="1"/>
      <c r="F34" s="1"/>
      <c r="G34" s="1"/>
      <c r="H34" s="1"/>
    </row>
    <row r="35" spans="1:13" ht="18.75" x14ac:dyDescent="0.3">
      <c r="A35" s="1"/>
      <c r="B35" s="109" t="s">
        <v>904</v>
      </c>
      <c r="C35" s="109"/>
      <c r="D35" s="109"/>
      <c r="E35" s="1"/>
      <c r="F35" s="1"/>
      <c r="G35" s="1"/>
      <c r="H35" s="1"/>
    </row>
    <row r="36" spans="1:13" ht="18.75" x14ac:dyDescent="0.3">
      <c r="A36" s="1"/>
      <c r="B36" s="113" t="s">
        <v>1474</v>
      </c>
      <c r="C36" s="113"/>
      <c r="D36" s="113"/>
      <c r="E36" s="1"/>
      <c r="F36" s="1"/>
      <c r="G36" s="1"/>
      <c r="H36" s="1"/>
    </row>
    <row r="37" spans="1:13" ht="18.75" x14ac:dyDescent="0.3">
      <c r="A37" s="1"/>
      <c r="B37" s="109" t="s">
        <v>1475</v>
      </c>
      <c r="C37" s="109"/>
      <c r="D37" s="109"/>
      <c r="E37" s="1"/>
      <c r="F37" s="1"/>
      <c r="G37" s="1"/>
      <c r="H37" s="1"/>
    </row>
    <row r="38" spans="1:13" ht="18.75" x14ac:dyDescent="0.3">
      <c r="A38" s="1"/>
      <c r="B38" s="113" t="s">
        <v>785</v>
      </c>
      <c r="C38" s="113"/>
      <c r="D38" s="113"/>
      <c r="E38" s="1"/>
      <c r="F38" s="1"/>
      <c r="G38" s="1"/>
      <c r="H38" s="1"/>
    </row>
    <row r="39" spans="1:13" ht="18.75" x14ac:dyDescent="0.3">
      <c r="A39" s="1"/>
      <c r="B39" s="110"/>
      <c r="C39" s="111"/>
      <c r="D39" s="112"/>
      <c r="E39" s="1"/>
      <c r="F39" s="1"/>
      <c r="G39" s="1"/>
      <c r="H39" s="1"/>
    </row>
    <row r="40" spans="1:13" ht="18.75" x14ac:dyDescent="0.3">
      <c r="A40" s="1"/>
      <c r="B40" s="113" t="s">
        <v>1143</v>
      </c>
      <c r="C40" s="113"/>
      <c r="D40" s="113"/>
      <c r="E40" s="1"/>
      <c r="F40" s="1"/>
      <c r="G40" s="1"/>
      <c r="H40" s="1"/>
    </row>
    <row r="41" spans="1:13" ht="18.75" x14ac:dyDescent="0.3">
      <c r="A41" s="1"/>
      <c r="B41" s="109" t="s">
        <v>905</v>
      </c>
      <c r="C41" s="109"/>
      <c r="D41" s="109"/>
      <c r="E41" s="1"/>
      <c r="F41" s="1"/>
      <c r="G41" s="1"/>
      <c r="H41" s="1"/>
    </row>
    <row r="42" spans="1:13" ht="18.75" x14ac:dyDescent="0.3">
      <c r="A42" s="1"/>
      <c r="B42" s="109" t="s">
        <v>906</v>
      </c>
      <c r="C42" s="109"/>
      <c r="D42" s="109"/>
      <c r="E42" s="1"/>
      <c r="F42" s="1"/>
      <c r="G42" s="1"/>
      <c r="H42" s="1"/>
    </row>
    <row r="43" spans="1:13" ht="18.75" x14ac:dyDescent="0.3">
      <c r="A43" s="1"/>
      <c r="B43" s="109" t="s">
        <v>927</v>
      </c>
      <c r="C43" s="109"/>
      <c r="D43" s="109"/>
      <c r="E43" s="1"/>
      <c r="F43" s="1"/>
      <c r="G43" s="1"/>
      <c r="H43" s="1"/>
    </row>
    <row r="44" spans="1:13" ht="18.75" x14ac:dyDescent="0.3">
      <c r="A44" s="1"/>
      <c r="B44" s="110"/>
      <c r="C44" s="111"/>
      <c r="D44" s="112"/>
      <c r="E44" s="1"/>
      <c r="F44" s="1"/>
      <c r="G44" s="1"/>
      <c r="H44" s="1"/>
    </row>
    <row r="45" spans="1:13" ht="18.75" x14ac:dyDescent="0.3">
      <c r="A45" s="1"/>
      <c r="B45" s="113" t="s">
        <v>29</v>
      </c>
      <c r="C45" s="113"/>
      <c r="D45" s="113"/>
      <c r="E45" s="1"/>
      <c r="F45" s="1"/>
      <c r="G45" s="1"/>
      <c r="H45" s="1"/>
    </row>
    <row r="46" spans="1:13" ht="18.75" x14ac:dyDescent="0.3">
      <c r="A46" s="1"/>
      <c r="B46" s="109" t="s">
        <v>535</v>
      </c>
      <c r="C46" s="109" t="s">
        <v>20</v>
      </c>
      <c r="D46" s="109" t="s">
        <v>20</v>
      </c>
      <c r="E46" s="1"/>
      <c r="F46" s="1"/>
      <c r="G46" s="1"/>
      <c r="H46" s="1"/>
    </row>
    <row r="47" spans="1:13" ht="18.75" x14ac:dyDescent="0.3">
      <c r="A47" s="1"/>
      <c r="B47" s="109" t="s">
        <v>766</v>
      </c>
      <c r="C47" s="109" t="s">
        <v>21</v>
      </c>
      <c r="D47" s="109" t="s">
        <v>21</v>
      </c>
      <c r="E47" s="1"/>
      <c r="F47" s="1"/>
      <c r="G47" s="1"/>
      <c r="H47" s="1"/>
    </row>
    <row r="48" spans="1:13" ht="18.75" x14ac:dyDescent="0.3">
      <c r="A48" s="1"/>
      <c r="B48" s="109" t="s">
        <v>22</v>
      </c>
      <c r="C48" s="109" t="s">
        <v>22</v>
      </c>
      <c r="D48" s="109" t="s">
        <v>22</v>
      </c>
      <c r="E48" s="1"/>
      <c r="F48" s="1"/>
      <c r="G48" s="1"/>
      <c r="H48" s="1"/>
    </row>
    <row r="49" spans="1:8" ht="18.75" x14ac:dyDescent="0.3">
      <c r="A49" s="1"/>
      <c r="B49" s="109" t="s">
        <v>1159</v>
      </c>
      <c r="C49" s="109" t="s">
        <v>23</v>
      </c>
      <c r="D49" s="109" t="s">
        <v>23</v>
      </c>
      <c r="E49" s="1"/>
      <c r="F49" s="1"/>
      <c r="G49" s="1"/>
      <c r="H49" s="1"/>
    </row>
    <row r="50" spans="1:8" ht="18.75" x14ac:dyDescent="0.3">
      <c r="A50" s="1"/>
      <c r="B50" s="109" t="s">
        <v>767</v>
      </c>
      <c r="C50" s="109" t="s">
        <v>24</v>
      </c>
      <c r="D50" s="109" t="s">
        <v>24</v>
      </c>
      <c r="E50" s="1"/>
      <c r="F50" s="1"/>
      <c r="G50" s="1"/>
      <c r="H50" s="1"/>
    </row>
    <row r="51" spans="1:8" ht="18.75" x14ac:dyDescent="0.3">
      <c r="A51" s="1"/>
      <c r="B51" s="109" t="s">
        <v>768</v>
      </c>
      <c r="C51" s="109" t="s">
        <v>25</v>
      </c>
      <c r="D51" s="109" t="s">
        <v>25</v>
      </c>
      <c r="E51" s="1"/>
      <c r="F51" s="1"/>
      <c r="G51" s="1"/>
      <c r="H51" s="1"/>
    </row>
    <row r="52" spans="1:8" ht="18.75" x14ac:dyDescent="0.3">
      <c r="A52" s="1"/>
      <c r="B52" s="110"/>
      <c r="C52" s="111"/>
      <c r="D52" s="112"/>
      <c r="E52" s="1"/>
      <c r="F52" s="1"/>
      <c r="G52" s="1"/>
      <c r="H52" s="1"/>
    </row>
    <row r="53" spans="1:8" ht="18.75" x14ac:dyDescent="0.3">
      <c r="A53" s="1"/>
      <c r="B53" s="113" t="s">
        <v>444</v>
      </c>
      <c r="C53" s="113" t="s">
        <v>27</v>
      </c>
      <c r="D53" s="113" t="s">
        <v>27</v>
      </c>
      <c r="E53" s="1"/>
      <c r="F53" s="1"/>
      <c r="G53" s="1"/>
      <c r="H53" s="1"/>
    </row>
    <row r="54" spans="1:8" ht="18.75" x14ac:dyDescent="0.3">
      <c r="A54" s="1"/>
      <c r="B54" s="109" t="s">
        <v>445</v>
      </c>
      <c r="C54" s="109"/>
      <c r="D54" s="109"/>
      <c r="E54" s="1"/>
      <c r="F54" s="1"/>
      <c r="G54" s="1"/>
      <c r="H54" s="1"/>
    </row>
    <row r="55" spans="1:8" ht="18.75" x14ac:dyDescent="0.3">
      <c r="A55" s="1"/>
      <c r="B55" s="109" t="s">
        <v>446</v>
      </c>
      <c r="C55" s="109"/>
      <c r="D55" s="109"/>
      <c r="E55" s="1"/>
      <c r="F55" s="1"/>
      <c r="G55" s="1"/>
      <c r="H55" s="1"/>
    </row>
    <row r="56" spans="1:8" ht="18.75" x14ac:dyDescent="0.3">
      <c r="A56" s="1"/>
      <c r="B56" s="110"/>
      <c r="C56" s="111"/>
      <c r="D56" s="112"/>
      <c r="E56" s="1"/>
      <c r="F56" s="1"/>
      <c r="G56" s="1"/>
      <c r="H56" s="1"/>
    </row>
    <row r="57" spans="1:8" ht="18.75" x14ac:dyDescent="0.3">
      <c r="A57" s="1"/>
      <c r="B57" s="113" t="s">
        <v>1160</v>
      </c>
      <c r="C57" s="113" t="s">
        <v>1</v>
      </c>
      <c r="D57" s="113" t="s">
        <v>1</v>
      </c>
      <c r="E57" s="1"/>
      <c r="F57" s="1"/>
      <c r="G57" s="1"/>
      <c r="H57" s="1"/>
    </row>
    <row r="58" spans="1:8" ht="18.75" x14ac:dyDescent="0.3">
      <c r="A58" s="1"/>
      <c r="B58" s="109" t="s">
        <v>1146</v>
      </c>
      <c r="C58" s="109" t="s">
        <v>8</v>
      </c>
      <c r="D58" s="109" t="s">
        <v>8</v>
      </c>
      <c r="E58" s="1"/>
      <c r="F58" s="1"/>
      <c r="G58" s="1"/>
      <c r="H58" s="1"/>
    </row>
    <row r="59" spans="1:8" ht="18.75" x14ac:dyDescent="0.3">
      <c r="A59" s="1"/>
      <c r="B59" s="109" t="s">
        <v>166</v>
      </c>
      <c r="C59" s="109" t="s">
        <v>2</v>
      </c>
      <c r="D59" s="109" t="s">
        <v>2</v>
      </c>
      <c r="E59" s="1"/>
      <c r="F59" s="1"/>
      <c r="G59" s="1"/>
      <c r="H59" s="1"/>
    </row>
    <row r="60" spans="1:8" ht="18.75" x14ac:dyDescent="0.3">
      <c r="A60" s="1"/>
      <c r="B60" s="109" t="s">
        <v>1121</v>
      </c>
      <c r="C60" s="109" t="s">
        <v>3</v>
      </c>
      <c r="D60" s="109" t="s">
        <v>3</v>
      </c>
      <c r="E60" s="1"/>
      <c r="F60" s="1"/>
      <c r="G60" s="1"/>
      <c r="H60" s="1"/>
    </row>
    <row r="61" spans="1:8" ht="18.75" x14ac:dyDescent="0.3">
      <c r="A61" s="1"/>
      <c r="B61" s="109" t="s">
        <v>1145</v>
      </c>
      <c r="C61" s="109" t="s">
        <v>4</v>
      </c>
      <c r="D61" s="109" t="s">
        <v>4</v>
      </c>
      <c r="E61" s="1"/>
      <c r="F61" s="1"/>
      <c r="G61" s="1"/>
      <c r="H61" s="1"/>
    </row>
    <row r="62" spans="1:8" ht="18.75" x14ac:dyDescent="0.3">
      <c r="A62" s="1"/>
      <c r="B62" s="109" t="s">
        <v>5</v>
      </c>
      <c r="C62" s="109" t="s">
        <v>5</v>
      </c>
      <c r="D62" s="109" t="s">
        <v>5</v>
      </c>
      <c r="E62" s="1"/>
      <c r="F62" s="1"/>
      <c r="G62" s="1"/>
      <c r="H62" s="1"/>
    </row>
    <row r="63" spans="1:8" ht="18.75" x14ac:dyDescent="0.3">
      <c r="A63" s="1"/>
      <c r="B63" s="109" t="s">
        <v>1152</v>
      </c>
      <c r="C63" s="109" t="s">
        <v>17</v>
      </c>
      <c r="D63" s="109" t="s">
        <v>17</v>
      </c>
      <c r="E63" s="1"/>
      <c r="F63" s="1"/>
      <c r="G63" s="1"/>
      <c r="H63" s="1"/>
    </row>
    <row r="64" spans="1:8" ht="18.75" x14ac:dyDescent="0.3">
      <c r="A64" s="1"/>
      <c r="B64" s="109" t="s">
        <v>251</v>
      </c>
      <c r="C64" s="109"/>
      <c r="D64" s="109"/>
      <c r="E64" s="1"/>
      <c r="F64" s="1"/>
      <c r="G64" s="1"/>
      <c r="H64" s="1"/>
    </row>
    <row r="65" spans="1:8" ht="18.75" x14ac:dyDescent="0.3">
      <c r="A65" s="1"/>
      <c r="B65" s="109" t="s">
        <v>1141</v>
      </c>
      <c r="C65" s="109" t="s">
        <v>6</v>
      </c>
      <c r="D65" s="109" t="s">
        <v>6</v>
      </c>
      <c r="E65" s="1"/>
      <c r="F65" s="1"/>
      <c r="G65" s="1"/>
      <c r="H65" s="1"/>
    </row>
    <row r="66" spans="1:8" ht="18.75" x14ac:dyDescent="0.3">
      <c r="A66" s="1"/>
      <c r="B66" s="109" t="s">
        <v>7</v>
      </c>
      <c r="C66" s="109" t="s">
        <v>7</v>
      </c>
      <c r="D66" s="109" t="s">
        <v>7</v>
      </c>
      <c r="E66" s="1"/>
      <c r="F66" s="1"/>
      <c r="G66" s="1"/>
      <c r="H66" s="1"/>
    </row>
    <row r="67" spans="1:8" ht="18.75" x14ac:dyDescent="0.3">
      <c r="A67" s="1"/>
      <c r="B67" s="109" t="s">
        <v>1161</v>
      </c>
      <c r="C67" s="109" t="s">
        <v>9</v>
      </c>
      <c r="D67" s="109" t="s">
        <v>9</v>
      </c>
      <c r="E67" s="1"/>
      <c r="F67" s="1"/>
      <c r="G67" s="1"/>
      <c r="H67" s="1"/>
    </row>
    <row r="68" spans="1:8" ht="18.75" x14ac:dyDescent="0.3">
      <c r="A68" s="1"/>
      <c r="B68" s="109" t="s">
        <v>1147</v>
      </c>
      <c r="C68" s="109" t="s">
        <v>10</v>
      </c>
      <c r="D68" s="109" t="s">
        <v>10</v>
      </c>
      <c r="E68" s="1"/>
      <c r="F68" s="1"/>
      <c r="G68" s="1"/>
      <c r="H68" s="1"/>
    </row>
    <row r="69" spans="1:8" ht="18.75" x14ac:dyDescent="0.3">
      <c r="A69" s="1"/>
      <c r="B69" s="109" t="s">
        <v>1148</v>
      </c>
      <c r="C69" s="109" t="s">
        <v>11</v>
      </c>
      <c r="D69" s="109" t="s">
        <v>11</v>
      </c>
      <c r="E69" s="1"/>
      <c r="F69" s="1"/>
      <c r="G69" s="1"/>
      <c r="H69" s="1"/>
    </row>
    <row r="70" spans="1:8" ht="18.75" x14ac:dyDescent="0.3">
      <c r="A70" s="1"/>
      <c r="B70" s="109" t="s">
        <v>12</v>
      </c>
      <c r="C70" s="109" t="s">
        <v>12</v>
      </c>
      <c r="D70" s="109" t="s">
        <v>12</v>
      </c>
      <c r="E70" s="1"/>
      <c r="F70" s="1"/>
      <c r="G70" s="1"/>
      <c r="H70" s="1"/>
    </row>
    <row r="71" spans="1:8" ht="18.75" x14ac:dyDescent="0.3">
      <c r="A71" s="1"/>
      <c r="B71" s="109" t="s">
        <v>13</v>
      </c>
      <c r="C71" s="109" t="s">
        <v>13</v>
      </c>
      <c r="D71" s="109" t="s">
        <v>13</v>
      </c>
      <c r="E71" s="1"/>
      <c r="F71" s="1"/>
      <c r="G71" s="1"/>
      <c r="H71" s="1"/>
    </row>
    <row r="72" spans="1:8" ht="18.75" x14ac:dyDescent="0.3">
      <c r="A72" s="1"/>
      <c r="B72" s="109" t="s">
        <v>1149</v>
      </c>
      <c r="C72" s="109" t="s">
        <v>14</v>
      </c>
      <c r="D72" s="109" t="s">
        <v>14</v>
      </c>
      <c r="E72" s="1"/>
      <c r="F72" s="1"/>
      <c r="G72" s="1"/>
      <c r="H72" s="1"/>
    </row>
    <row r="73" spans="1:8" ht="18.75" x14ac:dyDescent="0.3">
      <c r="A73" s="1"/>
      <c r="B73" s="109" t="s">
        <v>15</v>
      </c>
      <c r="C73" s="109" t="s">
        <v>15</v>
      </c>
      <c r="D73" s="109" t="s">
        <v>15</v>
      </c>
      <c r="E73" s="1"/>
    </row>
    <row r="74" spans="1:8" ht="18.75" x14ac:dyDescent="0.3">
      <c r="A74" s="1"/>
      <c r="B74" s="109" t="s">
        <v>167</v>
      </c>
      <c r="C74" s="109"/>
      <c r="D74" s="109"/>
      <c r="E74" s="1"/>
    </row>
    <row r="75" spans="1:8" ht="18.75" x14ac:dyDescent="0.3">
      <c r="A75" s="1"/>
      <c r="B75" s="109" t="s">
        <v>168</v>
      </c>
      <c r="C75" s="109"/>
      <c r="D75" s="109"/>
      <c r="E75" s="1"/>
    </row>
    <row r="76" spans="1:8" ht="18.75" x14ac:dyDescent="0.3">
      <c r="A76" s="1"/>
      <c r="B76" s="109" t="s">
        <v>1151</v>
      </c>
      <c r="C76" s="109" t="s">
        <v>16</v>
      </c>
      <c r="D76" s="109" t="s">
        <v>16</v>
      </c>
      <c r="E76" s="1"/>
    </row>
    <row r="77" spans="1:8" ht="18.75" x14ac:dyDescent="0.3">
      <c r="A77" s="1"/>
      <c r="B77" s="115"/>
      <c r="C77" s="115"/>
      <c r="D77" s="115"/>
      <c r="E77" s="1"/>
    </row>
    <row r="78" spans="1:8" ht="18.75" x14ac:dyDescent="0.3">
      <c r="A78" s="1"/>
      <c r="B78" s="113" t="s">
        <v>1162</v>
      </c>
      <c r="C78" s="113"/>
      <c r="D78" s="113"/>
      <c r="E78" s="1"/>
    </row>
    <row r="79" spans="1:8" ht="15.75" x14ac:dyDescent="0.25">
      <c r="B79" s="109" t="s">
        <v>48</v>
      </c>
      <c r="C79" s="109"/>
      <c r="D79" s="109"/>
    </row>
    <row r="80" spans="1:8" ht="15.75" x14ac:dyDescent="0.25">
      <c r="B80" s="109" t="s">
        <v>784</v>
      </c>
      <c r="C80" s="109"/>
      <c r="D80" s="109"/>
    </row>
    <row r="81" spans="2:4" ht="15.75" x14ac:dyDescent="0.25">
      <c r="B81" s="109" t="s">
        <v>49</v>
      </c>
      <c r="C81" s="109"/>
      <c r="D81" s="109"/>
    </row>
  </sheetData>
  <mergeCells count="99">
    <mergeCell ref="B81:D81"/>
    <mergeCell ref="F18:G20"/>
    <mergeCell ref="H18:H20"/>
    <mergeCell ref="F21:G21"/>
    <mergeCell ref="F2:M3"/>
    <mergeCell ref="F6:L6"/>
    <mergeCell ref="F7:G8"/>
    <mergeCell ref="H7:H8"/>
    <mergeCell ref="F9:G11"/>
    <mergeCell ref="H10:H11"/>
    <mergeCell ref="B79:D79"/>
    <mergeCell ref="B80:D80"/>
    <mergeCell ref="M4:M5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66:D66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54:D54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42:D42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30:D30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18:D18"/>
    <mergeCell ref="B11:D11"/>
    <mergeCell ref="A12:E12"/>
    <mergeCell ref="F12:G17"/>
    <mergeCell ref="H12:H17"/>
    <mergeCell ref="B13:D13"/>
    <mergeCell ref="B14:D14"/>
    <mergeCell ref="B15:D15"/>
    <mergeCell ref="B16:D16"/>
    <mergeCell ref="B17:D17"/>
    <mergeCell ref="B9:D9"/>
    <mergeCell ref="A10:E10"/>
    <mergeCell ref="A6:E6"/>
    <mergeCell ref="B7:D7"/>
    <mergeCell ref="B8:D8"/>
    <mergeCell ref="O4:T4"/>
    <mergeCell ref="A5:E5"/>
    <mergeCell ref="O5:T5"/>
    <mergeCell ref="A1:E4"/>
    <mergeCell ref="F1:M1"/>
    <mergeCell ref="O1:T1"/>
    <mergeCell ref="O2:T2"/>
    <mergeCell ref="O3:T3"/>
    <mergeCell ref="F4:I5"/>
    <mergeCell ref="J4:K5"/>
    <mergeCell ref="L4:L5"/>
  </mergeCells>
  <hyperlinks>
    <hyperlink ref="B7:D7" location="арматура!R1C1" display="Арматура" xr:uid="{00000000-0004-0000-1500-000000000000}"/>
    <hyperlink ref="B8:D8" location="'Дріт в''язальний'!A1" display="Дріт в'язальний" xr:uid="{00000000-0004-0000-1500-000001000000}"/>
    <hyperlink ref="B9:D9" location="'Дріт ВР'!A1" display="Дріт ВР" xr:uid="{00000000-0004-0000-1500-000002000000}"/>
    <hyperlink ref="B11:D11" location="Двотавр!A1" display="Двотавр  " xr:uid="{00000000-0004-0000-1500-000003000000}"/>
    <hyperlink ref="B13:D13" location="Квадрат!A1" display="Квадрат сталевий" xr:uid="{00000000-0004-0000-1500-000004000000}"/>
    <hyperlink ref="B15:D15" location="Круг!A1" display="Круг сталевий" xr:uid="{00000000-0004-0000-1500-000005000000}"/>
    <hyperlink ref="B19:D19" location="лист!R1C1" display="Листы:" xr:uid="{00000000-0004-0000-1500-000006000000}"/>
    <hyperlink ref="B20:D20" location="Лист!A1" display="Лист сталевий" xr:uid="{00000000-0004-0000-1500-000007000000}"/>
    <hyperlink ref="B21:D21" location="'Лист рифлений'!A1" display="Лист рифлений" xr:uid="{00000000-0004-0000-1500-000008000000}"/>
    <hyperlink ref="B22:D22" location="'Лист ПВЛ'!A1" display="Лист ПВЛ" xr:uid="{00000000-0004-0000-1500-000009000000}"/>
    <hyperlink ref="B23:D23" location="'Лист оцинкований'!A1" display="Лист оцинкований" xr:uid="{00000000-0004-0000-1500-00000A000000}"/>
    <hyperlink ref="B24:D24" location="'Лист нержавіючий'!A1" display="Лист нержавіючий" xr:uid="{00000000-0004-0000-1500-00000B000000}"/>
    <hyperlink ref="B28:D28" location="Профнасил!A1" display="Профнастил" xr:uid="{00000000-0004-0000-1500-00000C000000}"/>
    <hyperlink ref="B29:D29" location="'Преміум профнастил'!A1" display="Преміум профнастил" xr:uid="{00000000-0004-0000-1500-00000D000000}"/>
    <hyperlink ref="B30:D30" location="' Металочерепиця'!A1" display="Металочерепиця" xr:uid="{00000000-0004-0000-1500-00000E000000}"/>
    <hyperlink ref="B31:D31" location="'Преміум металочерепиця'!A1" display="Преміум металочерепиця" xr:uid="{00000000-0004-0000-1500-00000F000000}"/>
    <hyperlink ref="B32:D32" location="метизы!R1C1" display="Метизы" xr:uid="{00000000-0004-0000-1500-000010000000}"/>
    <hyperlink ref="B33:D33" location="'Водосточна система'!A1" display="Водостічна система" xr:uid="{00000000-0004-0000-1500-000011000000}"/>
    <hyperlink ref="B34:D34" location="планки!R1C1" display="Планки" xr:uid="{00000000-0004-0000-1500-000012000000}"/>
    <hyperlink ref="B35:D35" location="'Утеплювач, ізоляція'!A1" display="Утеплювач, ізоляція" xr:uid="{00000000-0004-0000-1500-000013000000}"/>
    <hyperlink ref="B38:D38" location="'Фальцева покрівля'!A1" display="Фальцева покрівля" xr:uid="{00000000-0004-0000-1500-000014000000}"/>
    <hyperlink ref="B40:D40" location="'сетка сварная в картах'!R1C1" display="Сетка:" xr:uid="{00000000-0004-0000-1500-000015000000}"/>
    <hyperlink ref="B41:D41" location="'Сітка зварна в картах'!A1" display="Сітка зварна в картах" xr:uid="{00000000-0004-0000-1500-000016000000}"/>
    <hyperlink ref="B42:D42" location="'Сітка зварна в рулоні'!A1" display="Сітка зварна в рулоне" xr:uid="{00000000-0004-0000-1500-000017000000}"/>
    <hyperlink ref="B43:D43" location="'Сітка рабиця'!A1" display="Сітка рабиця" xr:uid="{00000000-0004-0000-1500-000018000000}"/>
    <hyperlink ref="B45:D45" location="'труба профильная'!R1C1" display="Труба:" xr:uid="{00000000-0004-0000-1500-000019000000}"/>
    <hyperlink ref="B46:D46" location="'Труба профільна'!A1" display="Труба профільна" xr:uid="{00000000-0004-0000-1500-00001A000000}"/>
    <hyperlink ref="B47:D47" location="'Труба ел.зв.'!A1" display="Труба електрозварна" xr:uid="{00000000-0004-0000-1500-00001B000000}"/>
    <hyperlink ref="B48:D48" location="'труба вгп'!R1C1" display="Трубв ВГП ДУ" xr:uid="{00000000-0004-0000-1500-00001C000000}"/>
    <hyperlink ref="B50:D50" location="'Труба оцинк.'!A1" display="Труба оцинкована" xr:uid="{00000000-0004-0000-1500-00001D000000}"/>
    <hyperlink ref="B51:D51" location="'Труба нержавіюча'!A1" display="Труба нержавіюча" xr:uid="{00000000-0004-0000-1500-00001E000000}"/>
    <hyperlink ref="B57:D57" location="шпилька.гайка.шайба!R1C1" display="Комплектующие" xr:uid="{00000000-0004-0000-1500-00001F000000}"/>
    <hyperlink ref="B60:D60" location="Цвяхи!A1" display="Цвяхи" xr:uid="{00000000-0004-0000-1500-000020000000}"/>
    <hyperlink ref="B61:D61" location="'Гіпсокартон та профіль'!A1" display=" Гіпсокартон та профіль" xr:uid="{00000000-0004-0000-1500-000021000000}"/>
    <hyperlink ref="B62:D62" location="диск!R1C1" display="Диск" xr:uid="{00000000-0004-0000-1500-000022000000}"/>
    <hyperlink ref="B65:D65" location="Лакофарбові!A1" display="Лакофарбові" xr:uid="{00000000-0004-0000-1500-000023000000}"/>
    <hyperlink ref="B66:D66" location="лопата!R1C1" display="Лопата" xr:uid="{00000000-0004-0000-1500-000024000000}"/>
    <hyperlink ref="B67:D67" location="Згони!A1" display="Згони" xr:uid="{00000000-0004-0000-1500-000025000000}"/>
    <hyperlink ref="B68:D68" location="Трійники!A1" display=" Трійники" xr:uid="{00000000-0004-0000-1500-000026000000}"/>
    <hyperlink ref="B69:D69" location="Різьба!A1" display="Різьба" xr:uid="{00000000-0004-0000-1500-000027000000}"/>
    <hyperlink ref="B70:D70" location="муфта!R1C1" display="Муфта" xr:uid="{00000000-0004-0000-1500-000028000000}"/>
    <hyperlink ref="B71:D71" location="контргайка!R1C1" display="Контргайка" xr:uid="{00000000-0004-0000-1500-000029000000}"/>
    <hyperlink ref="B72:D72" location="Фланець!A1" display="Фланець" xr:uid="{00000000-0004-0000-1500-00002A000000}"/>
    <hyperlink ref="B73:D73" location="цемент!R1C1" display="Цемент" xr:uid="{00000000-0004-0000-1500-00002B000000}"/>
    <hyperlink ref="B76:D76" location="'Щітка по металу'!A1" display="Щітка по металу" xr:uid="{00000000-0004-0000-1500-00002C000000}"/>
    <hyperlink ref="B78:D78" location="доставка!R1C1" display="Услуги" xr:uid="{00000000-0004-0000-1500-00002D000000}"/>
    <hyperlink ref="B79:D79" location="доставка!R1C1" display="Доставка" xr:uid="{00000000-0004-0000-1500-00002E000000}"/>
    <hyperlink ref="B80:D80" location="Гільйотина!A1" display="Гільйотина" xr:uid="{00000000-0004-0000-1500-00002F000000}"/>
    <hyperlink ref="B81:D81" location="плазма!R1C1" display="Плазма" xr:uid="{00000000-0004-0000-1500-000030000000}"/>
    <hyperlink ref="B53:D53" location="швеллер!R1C1" display="Швеллер" xr:uid="{00000000-0004-0000-1500-000031000000}"/>
    <hyperlink ref="B54:D54" location="'Швелер катаный'!A1" display="Швелер катаний" xr:uid="{00000000-0004-0000-1500-000032000000}"/>
    <hyperlink ref="B55:D55" location="'Швелер гнутий'!A1" display="Швелер гнутий" xr:uid="{00000000-0004-0000-1500-000033000000}"/>
    <hyperlink ref="B49:D49" location="'Труба безшов.'!A1" display="Турба безшовна" xr:uid="{00000000-0004-0000-1500-000034000000}"/>
    <hyperlink ref="B59:D59" location="гайка!R1C1" display="Гайка" xr:uid="{00000000-0004-0000-1500-000035000000}"/>
    <hyperlink ref="B74:D74" location="шайба!R1C1" display="Шайба" xr:uid="{00000000-0004-0000-1500-000036000000}"/>
    <hyperlink ref="B75:D75" location="шпилька!R1C1" display="Шпилька" xr:uid="{00000000-0004-0000-1500-000037000000}"/>
    <hyperlink ref="B26:D26" location="Смуга!A1" display="Смуга" xr:uid="{00000000-0004-0000-1500-000038000000}"/>
    <hyperlink ref="B64:D64" location="заглушка!A1" display="Заглушка" xr:uid="{00000000-0004-0000-1500-000039000000}"/>
    <hyperlink ref="B58:D58" location="Відводи!A1" display="Відводи" xr:uid="{00000000-0004-0000-1500-00003A000000}"/>
    <hyperlink ref="B63:D63" location="Електроди!A1" display="Електроди" xr:uid="{00000000-0004-0000-1500-00003B000000}"/>
    <hyperlink ref="B17:D17" location="Кутник!A1" display="Кутник" xr:uid="{00000000-0004-0000-1500-00003C000000}"/>
    <hyperlink ref="B36:D36" location="Штакетник!A1" display="Штахетник" xr:uid="{00000000-0004-0000-1500-00003D000000}"/>
    <hyperlink ref="B37:D37" location="'Штакетник Преміум'!A1" display="Штахетник преміум" xr:uid="{00000000-0004-0000-1500-00003E000000}"/>
  </hyperlinks>
  <pageMargins left="0.7" right="0.7" top="0.75" bottom="0.75" header="0.3" footer="0.3"/>
  <pageSetup paperSize="9" scale="33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V81"/>
  <sheetViews>
    <sheetView workbookViewId="0">
      <pane ySplit="5" topLeftCell="A6" activePane="bottomLeft" state="frozen"/>
      <selection pane="bottomLeft" activeCell="B7" sqref="B7:D7"/>
    </sheetView>
  </sheetViews>
  <sheetFormatPr defaultRowHeight="15" x14ac:dyDescent="0.25"/>
  <cols>
    <col min="1" max="1" width="1.28515625" customWidth="1"/>
    <col min="5" max="5" width="1.140625" customWidth="1"/>
  </cols>
  <sheetData>
    <row r="1" spans="1:22" ht="15" customHeight="1" x14ac:dyDescent="0.25">
      <c r="A1" s="114"/>
      <c r="B1" s="114"/>
      <c r="C1" s="114"/>
      <c r="D1" s="114"/>
      <c r="E1" s="114"/>
      <c r="F1" s="293" t="s">
        <v>289</v>
      </c>
      <c r="G1" s="294"/>
      <c r="H1" s="294"/>
      <c r="I1" s="294"/>
      <c r="J1" s="294"/>
      <c r="K1" s="294"/>
      <c r="L1" s="294"/>
      <c r="M1" s="294"/>
      <c r="N1" s="294"/>
      <c r="O1" s="72" t="s">
        <v>517</v>
      </c>
      <c r="P1" s="277" t="s">
        <v>1552</v>
      </c>
      <c r="Q1" s="277"/>
      <c r="R1" s="277"/>
      <c r="S1" s="277"/>
      <c r="T1" s="277"/>
      <c r="U1" s="277"/>
    </row>
    <row r="2" spans="1:22" ht="15" customHeight="1" x14ac:dyDescent="0.25">
      <c r="A2" s="114"/>
      <c r="B2" s="114"/>
      <c r="C2" s="114"/>
      <c r="D2" s="114"/>
      <c r="E2" s="114"/>
      <c r="F2" s="309" t="s">
        <v>1553</v>
      </c>
      <c r="G2" s="310"/>
      <c r="H2" s="310"/>
      <c r="I2" s="310"/>
      <c r="J2" s="310"/>
      <c r="K2" s="310"/>
      <c r="L2" s="311"/>
      <c r="M2" s="278" t="s">
        <v>506</v>
      </c>
      <c r="N2" s="279"/>
      <c r="O2" s="72" t="s">
        <v>1554</v>
      </c>
      <c r="P2" s="277" t="s">
        <v>1555</v>
      </c>
      <c r="Q2" s="277"/>
      <c r="R2" s="277"/>
      <c r="S2" s="277"/>
      <c r="T2" s="277"/>
      <c r="U2" s="277"/>
    </row>
    <row r="3" spans="1:22" ht="15" customHeight="1" x14ac:dyDescent="0.25">
      <c r="A3" s="114"/>
      <c r="B3" s="114"/>
      <c r="C3" s="114"/>
      <c r="D3" s="114"/>
      <c r="E3" s="114"/>
      <c r="F3" s="312"/>
      <c r="G3" s="313"/>
      <c r="H3" s="313"/>
      <c r="I3" s="313"/>
      <c r="J3" s="313"/>
      <c r="K3" s="313"/>
      <c r="L3" s="314"/>
      <c r="M3" s="280"/>
      <c r="N3" s="281"/>
      <c r="O3" s="72" t="s">
        <v>44</v>
      </c>
      <c r="P3" s="303" t="s">
        <v>1556</v>
      </c>
      <c r="Q3" s="277"/>
      <c r="R3" s="277"/>
      <c r="S3" s="277"/>
      <c r="T3" s="277"/>
      <c r="U3" s="277"/>
    </row>
    <row r="4" spans="1:22" ht="15" customHeight="1" x14ac:dyDescent="0.25">
      <c r="A4" s="114"/>
      <c r="B4" s="114"/>
      <c r="C4" s="114"/>
      <c r="D4" s="114"/>
      <c r="E4" s="114"/>
      <c r="F4" s="315" t="s">
        <v>872</v>
      </c>
      <c r="G4" s="315"/>
      <c r="H4" s="315"/>
      <c r="I4" s="315" t="s">
        <v>895</v>
      </c>
      <c r="J4" s="316" t="s">
        <v>86</v>
      </c>
      <c r="K4" s="319" t="s">
        <v>875</v>
      </c>
      <c r="L4" s="319" t="s">
        <v>876</v>
      </c>
      <c r="M4" s="318" t="s">
        <v>1557</v>
      </c>
      <c r="N4" s="318" t="s">
        <v>1558</v>
      </c>
      <c r="O4" s="72" t="s">
        <v>45</v>
      </c>
      <c r="P4" s="277" t="s">
        <v>1559</v>
      </c>
      <c r="Q4" s="277"/>
      <c r="R4" s="277"/>
      <c r="S4" s="277"/>
      <c r="T4" s="277"/>
      <c r="U4" s="277"/>
    </row>
    <row r="5" spans="1:22" ht="18.75" x14ac:dyDescent="0.3">
      <c r="A5" s="113" t="s">
        <v>288</v>
      </c>
      <c r="B5" s="113"/>
      <c r="C5" s="113"/>
      <c r="D5" s="113"/>
      <c r="E5" s="113"/>
      <c r="F5" s="315"/>
      <c r="G5" s="315"/>
      <c r="H5" s="315"/>
      <c r="I5" s="315"/>
      <c r="J5" s="317"/>
      <c r="K5" s="319"/>
      <c r="L5" s="319"/>
      <c r="M5" s="318"/>
      <c r="N5" s="318"/>
      <c r="O5" s="72" t="s">
        <v>46</v>
      </c>
      <c r="P5" s="277" t="s">
        <v>1560</v>
      </c>
      <c r="Q5" s="277"/>
      <c r="R5" s="277"/>
      <c r="S5" s="277"/>
      <c r="T5" s="277"/>
      <c r="U5" s="277"/>
    </row>
    <row r="6" spans="1:22" ht="18.75" x14ac:dyDescent="0.3">
      <c r="A6" s="115"/>
      <c r="B6" s="115"/>
      <c r="C6" s="115"/>
      <c r="D6" s="115"/>
      <c r="E6" s="115"/>
      <c r="F6" s="306" t="s">
        <v>879</v>
      </c>
      <c r="G6" s="307"/>
      <c r="H6" s="307"/>
      <c r="I6" s="307"/>
      <c r="J6" s="307"/>
      <c r="K6" s="307"/>
      <c r="L6" s="308"/>
      <c r="M6" s="94">
        <v>540</v>
      </c>
      <c r="N6" s="94">
        <v>330</v>
      </c>
    </row>
    <row r="7" spans="1:22" ht="19.5" thickBot="1" x14ac:dyDescent="0.35">
      <c r="A7" s="1"/>
      <c r="B7" s="113" t="s">
        <v>0</v>
      </c>
      <c r="C7" s="113"/>
      <c r="D7" s="113"/>
      <c r="E7" s="1"/>
      <c r="F7" s="282" t="s">
        <v>880</v>
      </c>
      <c r="G7" s="283"/>
      <c r="H7" s="283"/>
      <c r="I7" s="283"/>
      <c r="J7" s="283"/>
      <c r="K7" s="283"/>
      <c r="L7" s="284"/>
      <c r="M7" s="95">
        <v>500</v>
      </c>
      <c r="N7" s="95">
        <v>297</v>
      </c>
    </row>
    <row r="8" spans="1:22" ht="18.75" x14ac:dyDescent="0.3">
      <c r="A8" s="1"/>
      <c r="B8" s="109" t="s">
        <v>492</v>
      </c>
      <c r="C8" s="109"/>
      <c r="D8" s="109"/>
      <c r="E8" s="1"/>
      <c r="F8" s="226" t="s">
        <v>1561</v>
      </c>
      <c r="G8" s="226"/>
      <c r="H8" s="226"/>
      <c r="I8" s="73" t="s">
        <v>881</v>
      </c>
      <c r="J8" s="96">
        <v>10</v>
      </c>
      <c r="K8" s="74" t="s">
        <v>98</v>
      </c>
      <c r="L8" s="75">
        <v>0.45</v>
      </c>
      <c r="M8" s="71">
        <v>411</v>
      </c>
      <c r="N8" s="71">
        <v>450</v>
      </c>
      <c r="P8" s="320" t="s">
        <v>1564</v>
      </c>
      <c r="Q8" s="321"/>
      <c r="R8" s="321"/>
      <c r="S8" s="321"/>
      <c r="T8" s="321"/>
      <c r="U8" s="321"/>
      <c r="V8" s="322"/>
    </row>
    <row r="9" spans="1:22" ht="18.75" x14ac:dyDescent="0.3">
      <c r="A9" s="1"/>
      <c r="B9" s="109" t="s">
        <v>488</v>
      </c>
      <c r="C9" s="109"/>
      <c r="D9" s="109"/>
      <c r="E9" s="1"/>
      <c r="F9" s="226"/>
      <c r="G9" s="226"/>
      <c r="H9" s="226"/>
      <c r="I9" s="73" t="s">
        <v>881</v>
      </c>
      <c r="J9" s="96">
        <v>12</v>
      </c>
      <c r="K9" s="74" t="s">
        <v>98</v>
      </c>
      <c r="L9" s="75">
        <v>0.5</v>
      </c>
      <c r="M9" s="71">
        <v>446</v>
      </c>
      <c r="N9" s="71">
        <v>486</v>
      </c>
      <c r="P9" s="323"/>
      <c r="Q9" s="324"/>
      <c r="R9" s="324"/>
      <c r="S9" s="324"/>
      <c r="T9" s="324"/>
      <c r="U9" s="324"/>
      <c r="V9" s="325"/>
    </row>
    <row r="10" spans="1:22" ht="19.5" thickBot="1" x14ac:dyDescent="0.35">
      <c r="A10" s="115"/>
      <c r="B10" s="115"/>
      <c r="C10" s="115"/>
      <c r="D10" s="115"/>
      <c r="E10" s="115"/>
      <c r="F10" s="226"/>
      <c r="G10" s="226"/>
      <c r="H10" s="226"/>
      <c r="I10" s="73" t="s">
        <v>881</v>
      </c>
      <c r="J10" s="97">
        <v>10</v>
      </c>
      <c r="K10" s="74" t="s">
        <v>103</v>
      </c>
      <c r="L10" s="75">
        <v>0.45</v>
      </c>
      <c r="M10" s="71">
        <v>405</v>
      </c>
      <c r="N10" s="71">
        <v>446</v>
      </c>
      <c r="P10" s="326"/>
      <c r="Q10" s="327"/>
      <c r="R10" s="327"/>
      <c r="S10" s="327"/>
      <c r="T10" s="327"/>
      <c r="U10" s="327"/>
      <c r="V10" s="328"/>
    </row>
    <row r="11" spans="1:22" ht="18.75" customHeight="1" x14ac:dyDescent="0.3">
      <c r="A11" s="1"/>
      <c r="B11" s="113" t="s">
        <v>533</v>
      </c>
      <c r="C11" s="113"/>
      <c r="D11" s="113"/>
      <c r="E11" s="1"/>
      <c r="F11" s="297" t="s">
        <v>1562</v>
      </c>
      <c r="G11" s="298"/>
      <c r="H11" s="299"/>
      <c r="I11" s="205" t="s">
        <v>1197</v>
      </c>
      <c r="J11" s="291">
        <v>25</v>
      </c>
      <c r="K11" s="295" t="s">
        <v>98</v>
      </c>
      <c r="L11" s="304">
        <v>0.5</v>
      </c>
      <c r="M11" s="286">
        <v>492</v>
      </c>
      <c r="N11" s="286">
        <v>532</v>
      </c>
    </row>
    <row r="12" spans="1:22" ht="18.75" x14ac:dyDescent="0.3">
      <c r="A12" s="115"/>
      <c r="B12" s="115"/>
      <c r="C12" s="115"/>
      <c r="D12" s="115"/>
      <c r="E12" s="115"/>
      <c r="F12" s="300"/>
      <c r="G12" s="301"/>
      <c r="H12" s="302"/>
      <c r="I12" s="290"/>
      <c r="J12" s="292"/>
      <c r="K12" s="296"/>
      <c r="L12" s="305"/>
      <c r="M12" s="287"/>
      <c r="N12" s="287"/>
    </row>
    <row r="13" spans="1:22" ht="18.75" customHeight="1" x14ac:dyDescent="0.3">
      <c r="A13" s="1"/>
      <c r="B13" s="113" t="s">
        <v>290</v>
      </c>
      <c r="C13" s="113"/>
      <c r="D13" s="113"/>
      <c r="E13" s="1"/>
      <c r="F13" s="297" t="s">
        <v>1563</v>
      </c>
      <c r="G13" s="298"/>
      <c r="H13" s="299"/>
      <c r="I13" s="205" t="s">
        <v>1197</v>
      </c>
      <c r="J13" s="291">
        <v>30</v>
      </c>
      <c r="K13" s="295" t="s">
        <v>98</v>
      </c>
      <c r="L13" s="288">
        <v>0.5</v>
      </c>
      <c r="M13" s="286">
        <v>503</v>
      </c>
      <c r="N13" s="286">
        <v>543</v>
      </c>
    </row>
    <row r="14" spans="1:22" ht="18.75" x14ac:dyDescent="0.3">
      <c r="A14" s="1"/>
      <c r="B14" s="110"/>
      <c r="C14" s="111"/>
      <c r="D14" s="112"/>
      <c r="E14" s="1"/>
      <c r="F14" s="300"/>
      <c r="G14" s="301"/>
      <c r="H14" s="302"/>
      <c r="I14" s="290"/>
      <c r="J14" s="292"/>
      <c r="K14" s="296"/>
      <c r="L14" s="289"/>
      <c r="M14" s="287"/>
      <c r="N14" s="287"/>
    </row>
    <row r="15" spans="1:22" ht="18.75" x14ac:dyDescent="0.3">
      <c r="A15" s="1"/>
      <c r="B15" s="113" t="s">
        <v>300</v>
      </c>
      <c r="C15" s="113"/>
      <c r="D15" s="113"/>
      <c r="E15" s="1"/>
      <c r="F15" s="76"/>
      <c r="G15" s="76"/>
      <c r="H15" s="76"/>
      <c r="I15" s="77"/>
      <c r="J15" s="78"/>
      <c r="K15" s="79"/>
      <c r="L15" s="80"/>
      <c r="M15" s="81"/>
      <c r="N15" s="81"/>
    </row>
    <row r="16" spans="1:22" ht="18.75" x14ac:dyDescent="0.3">
      <c r="A16" s="1"/>
      <c r="B16" s="110"/>
      <c r="C16" s="111"/>
      <c r="D16" s="112"/>
      <c r="E16" s="1"/>
      <c r="F16" s="76"/>
      <c r="G16" s="76"/>
      <c r="H16" s="76"/>
      <c r="I16" s="77"/>
      <c r="J16" s="78"/>
      <c r="K16" s="79"/>
      <c r="L16" s="80"/>
      <c r="M16" s="81"/>
      <c r="N16" s="81"/>
    </row>
    <row r="17" spans="1:15" ht="18.75" x14ac:dyDescent="0.3">
      <c r="A17" s="1"/>
      <c r="B17" s="113" t="s">
        <v>430</v>
      </c>
      <c r="C17" s="113" t="s">
        <v>26</v>
      </c>
      <c r="D17" s="113" t="s">
        <v>26</v>
      </c>
      <c r="E17" s="1"/>
      <c r="F17" s="149" t="s">
        <v>1553</v>
      </c>
      <c r="G17" s="150"/>
      <c r="H17" s="150"/>
      <c r="I17" s="150"/>
      <c r="J17" s="150"/>
      <c r="K17" s="150"/>
      <c r="L17" s="151"/>
      <c r="M17" s="193" t="s">
        <v>506</v>
      </c>
      <c r="N17" s="194"/>
      <c r="O17" s="195"/>
    </row>
    <row r="18" spans="1:15" ht="18.75" x14ac:dyDescent="0.3">
      <c r="A18" s="1"/>
      <c r="B18" s="110"/>
      <c r="C18" s="111"/>
      <c r="D18" s="112"/>
      <c r="E18" s="1"/>
      <c r="F18" s="152"/>
      <c r="G18" s="153"/>
      <c r="H18" s="153"/>
      <c r="I18" s="153"/>
      <c r="J18" s="153"/>
      <c r="K18" s="153"/>
      <c r="L18" s="154"/>
      <c r="M18" s="196"/>
      <c r="N18" s="197"/>
      <c r="O18" s="198"/>
    </row>
    <row r="19" spans="1:15" ht="18.75" customHeight="1" x14ac:dyDescent="0.3">
      <c r="A19" s="1"/>
      <c r="B19" s="113" t="s">
        <v>412</v>
      </c>
      <c r="C19" s="113"/>
      <c r="D19" s="113"/>
      <c r="E19" s="1"/>
      <c r="F19" s="171" t="s">
        <v>872</v>
      </c>
      <c r="G19" s="171"/>
      <c r="H19" s="171"/>
      <c r="I19" s="171" t="s">
        <v>895</v>
      </c>
      <c r="J19" s="199" t="s">
        <v>86</v>
      </c>
      <c r="K19" s="178" t="s">
        <v>875</v>
      </c>
      <c r="L19" s="178" t="s">
        <v>876</v>
      </c>
      <c r="M19" s="285" t="s">
        <v>1618</v>
      </c>
      <c r="N19" s="285" t="s">
        <v>1619</v>
      </c>
      <c r="O19" s="285" t="s">
        <v>1620</v>
      </c>
    </row>
    <row r="20" spans="1:15" ht="18.75" x14ac:dyDescent="0.3">
      <c r="A20" s="1"/>
      <c r="B20" s="109" t="s">
        <v>301</v>
      </c>
      <c r="C20" s="109"/>
      <c r="D20" s="109"/>
      <c r="E20" s="1"/>
      <c r="F20" s="171"/>
      <c r="G20" s="171"/>
      <c r="H20" s="171"/>
      <c r="I20" s="171"/>
      <c r="J20" s="200"/>
      <c r="K20" s="178"/>
      <c r="L20" s="178"/>
      <c r="M20" s="285"/>
      <c r="N20" s="285"/>
      <c r="O20" s="285"/>
    </row>
    <row r="21" spans="1:15" ht="18.75" x14ac:dyDescent="0.3">
      <c r="A21" s="1"/>
      <c r="B21" s="109" t="s">
        <v>410</v>
      </c>
      <c r="C21" s="109"/>
      <c r="D21" s="109"/>
      <c r="E21" s="1"/>
      <c r="F21" s="185" t="s">
        <v>879</v>
      </c>
      <c r="G21" s="186"/>
      <c r="H21" s="186"/>
      <c r="I21" s="186"/>
      <c r="J21" s="186"/>
      <c r="K21" s="186"/>
      <c r="L21" s="187"/>
      <c r="M21" s="14">
        <v>540</v>
      </c>
      <c r="N21" s="14">
        <v>540</v>
      </c>
      <c r="O21" s="14">
        <v>540</v>
      </c>
    </row>
    <row r="22" spans="1:15" ht="18.75" x14ac:dyDescent="0.3">
      <c r="A22" s="1"/>
      <c r="B22" s="109" t="s">
        <v>28</v>
      </c>
      <c r="C22" s="109"/>
      <c r="D22" s="109"/>
      <c r="E22" s="1"/>
      <c r="F22" s="185" t="s">
        <v>880</v>
      </c>
      <c r="G22" s="186"/>
      <c r="H22" s="186"/>
      <c r="I22" s="186"/>
      <c r="J22" s="186"/>
      <c r="K22" s="186"/>
      <c r="L22" s="187"/>
      <c r="M22" s="14">
        <v>495</v>
      </c>
      <c r="N22" s="14">
        <v>495</v>
      </c>
      <c r="O22" s="14">
        <v>495</v>
      </c>
    </row>
    <row r="23" spans="1:15" ht="18.75" x14ac:dyDescent="0.3">
      <c r="A23" s="1"/>
      <c r="B23" s="109" t="s">
        <v>411</v>
      </c>
      <c r="C23" s="109"/>
      <c r="D23" s="109"/>
      <c r="E23" s="1"/>
      <c r="F23" s="226" t="s">
        <v>1621</v>
      </c>
      <c r="G23" s="226"/>
      <c r="H23" s="226"/>
      <c r="I23" s="86" t="s">
        <v>1622</v>
      </c>
      <c r="J23" s="87">
        <v>20</v>
      </c>
      <c r="K23" s="88" t="s">
        <v>98</v>
      </c>
      <c r="L23" s="75">
        <v>0.5</v>
      </c>
      <c r="M23" s="89">
        <v>499</v>
      </c>
      <c r="N23" s="89">
        <v>499</v>
      </c>
      <c r="O23" s="89">
        <v>499</v>
      </c>
    </row>
    <row r="24" spans="1:15" ht="18.75" x14ac:dyDescent="0.3">
      <c r="A24" s="1"/>
      <c r="B24" s="109" t="s">
        <v>413</v>
      </c>
      <c r="C24" s="109"/>
      <c r="D24" s="109"/>
      <c r="E24" s="1"/>
      <c r="F24" s="226" t="s">
        <v>99</v>
      </c>
      <c r="G24" s="226"/>
      <c r="H24" s="226"/>
      <c r="I24" s="86" t="s">
        <v>1197</v>
      </c>
      <c r="J24" s="87">
        <v>10</v>
      </c>
      <c r="K24" s="90" t="s">
        <v>98</v>
      </c>
      <c r="L24" s="75">
        <v>0.5</v>
      </c>
      <c r="M24" s="89">
        <v>484</v>
      </c>
      <c r="N24" s="89">
        <v>484</v>
      </c>
      <c r="O24" s="89">
        <v>484</v>
      </c>
    </row>
    <row r="25" spans="1:15" ht="18.75" x14ac:dyDescent="0.3">
      <c r="A25" s="1"/>
      <c r="B25" s="110"/>
      <c r="C25" s="111"/>
      <c r="D25" s="112"/>
      <c r="E25" s="1"/>
      <c r="F25" s="226"/>
      <c r="G25" s="226"/>
      <c r="H25" s="226"/>
      <c r="I25" s="86" t="s">
        <v>883</v>
      </c>
      <c r="J25" s="91">
        <v>5</v>
      </c>
      <c r="K25" s="90" t="s">
        <v>98</v>
      </c>
      <c r="L25" s="75">
        <v>0.45</v>
      </c>
      <c r="M25" s="100">
        <v>349</v>
      </c>
      <c r="N25" s="100">
        <v>349</v>
      </c>
      <c r="O25" s="100">
        <v>349</v>
      </c>
    </row>
    <row r="26" spans="1:15" ht="18.75" x14ac:dyDescent="0.3">
      <c r="A26" s="1"/>
      <c r="B26" s="113" t="s">
        <v>429</v>
      </c>
      <c r="C26" s="113"/>
      <c r="D26" s="113"/>
      <c r="E26" s="1"/>
      <c r="F26" s="226" t="s">
        <v>1623</v>
      </c>
      <c r="G26" s="226"/>
      <c r="H26" s="226"/>
      <c r="I26" s="86" t="s">
        <v>1637</v>
      </c>
      <c r="J26" s="87">
        <v>10</v>
      </c>
      <c r="K26" s="92" t="s">
        <v>98</v>
      </c>
      <c r="L26" s="75">
        <v>0.45</v>
      </c>
      <c r="M26" s="89">
        <v>399</v>
      </c>
      <c r="N26" s="89">
        <v>399</v>
      </c>
      <c r="O26" s="89">
        <v>399</v>
      </c>
    </row>
    <row r="27" spans="1:15" ht="18.75" x14ac:dyDescent="0.3">
      <c r="A27" s="1"/>
      <c r="B27" s="110"/>
      <c r="C27" s="111"/>
      <c r="D27" s="112"/>
      <c r="E27" s="1"/>
      <c r="F27" s="226"/>
      <c r="G27" s="226"/>
      <c r="H27" s="226"/>
      <c r="I27" s="86" t="s">
        <v>112</v>
      </c>
      <c r="J27" s="87">
        <v>10</v>
      </c>
      <c r="K27" s="92" t="s">
        <v>98</v>
      </c>
      <c r="L27" s="75">
        <v>0.5</v>
      </c>
      <c r="M27" s="89">
        <v>399</v>
      </c>
      <c r="N27" s="89">
        <v>399</v>
      </c>
      <c r="O27" s="89">
        <v>399</v>
      </c>
    </row>
    <row r="28" spans="1:15" ht="18.75" x14ac:dyDescent="0.3">
      <c r="A28" s="1"/>
      <c r="B28" s="113" t="s">
        <v>18</v>
      </c>
      <c r="C28" s="113"/>
      <c r="D28" s="113"/>
      <c r="E28" s="1"/>
      <c r="F28" s="226"/>
      <c r="G28" s="226"/>
      <c r="H28" s="226"/>
      <c r="I28" s="86" t="s">
        <v>1637</v>
      </c>
      <c r="J28" s="87">
        <v>10</v>
      </c>
      <c r="K28" s="92" t="s">
        <v>103</v>
      </c>
      <c r="L28" s="75">
        <v>0.45</v>
      </c>
      <c r="M28" s="89" t="s">
        <v>1468</v>
      </c>
      <c r="N28" s="89">
        <v>392</v>
      </c>
      <c r="O28" s="89">
        <v>392</v>
      </c>
    </row>
    <row r="29" spans="1:15" ht="18.75" x14ac:dyDescent="0.3">
      <c r="A29" s="1"/>
      <c r="B29" s="109" t="s">
        <v>885</v>
      </c>
      <c r="C29" s="109"/>
      <c r="D29" s="109"/>
      <c r="E29" s="1"/>
      <c r="F29" s="226"/>
      <c r="G29" s="226"/>
      <c r="H29" s="226"/>
      <c r="I29" s="86" t="s">
        <v>112</v>
      </c>
      <c r="J29" s="87">
        <v>10</v>
      </c>
      <c r="K29" s="92" t="s">
        <v>103</v>
      </c>
      <c r="L29" s="93">
        <v>0.5</v>
      </c>
      <c r="M29" s="89" t="s">
        <v>1468</v>
      </c>
      <c r="N29" s="89">
        <v>434</v>
      </c>
      <c r="O29" s="89">
        <v>434</v>
      </c>
    </row>
    <row r="30" spans="1:15" ht="18.75" x14ac:dyDescent="0.3">
      <c r="A30" s="1"/>
      <c r="B30" s="113" t="s">
        <v>889</v>
      </c>
      <c r="C30" s="113"/>
      <c r="D30" s="113"/>
      <c r="E30" s="1"/>
      <c r="F30" s="226" t="s">
        <v>1624</v>
      </c>
      <c r="G30" s="226"/>
      <c r="H30" s="226"/>
      <c r="I30" s="86" t="s">
        <v>1625</v>
      </c>
      <c r="J30" s="87">
        <v>5</v>
      </c>
      <c r="K30" s="92" t="s">
        <v>98</v>
      </c>
      <c r="L30" s="93">
        <v>0.45</v>
      </c>
      <c r="M30" s="89">
        <v>349</v>
      </c>
      <c r="N30" s="89">
        <v>349</v>
      </c>
      <c r="O30" s="89">
        <v>349</v>
      </c>
    </row>
    <row r="31" spans="1:15" ht="18.75" x14ac:dyDescent="0.3">
      <c r="A31" s="1"/>
      <c r="B31" s="109" t="s">
        <v>893</v>
      </c>
      <c r="C31" s="109"/>
      <c r="D31" s="109"/>
      <c r="E31" s="1"/>
      <c r="F31" s="226"/>
      <c r="G31" s="226"/>
      <c r="H31" s="226"/>
      <c r="I31" s="86" t="s">
        <v>1625</v>
      </c>
      <c r="J31" s="87">
        <v>5</v>
      </c>
      <c r="K31" s="92" t="s">
        <v>103</v>
      </c>
      <c r="L31" s="93">
        <v>0.4</v>
      </c>
      <c r="M31" s="89" t="s">
        <v>1468</v>
      </c>
      <c r="N31" s="89">
        <v>319</v>
      </c>
      <c r="O31" s="89">
        <v>319</v>
      </c>
    </row>
    <row r="32" spans="1:15" ht="18.75" x14ac:dyDescent="0.3">
      <c r="A32" s="1"/>
      <c r="B32" s="109" t="s">
        <v>1631</v>
      </c>
      <c r="C32" s="109"/>
      <c r="D32" s="109"/>
      <c r="E32" s="1"/>
      <c r="F32" s="226"/>
      <c r="G32" s="226"/>
      <c r="H32" s="226"/>
      <c r="I32" s="86" t="s">
        <v>1625</v>
      </c>
      <c r="J32" s="87">
        <v>5</v>
      </c>
      <c r="K32" s="92" t="s">
        <v>103</v>
      </c>
      <c r="L32" s="93">
        <v>0.45</v>
      </c>
      <c r="M32" s="89" t="s">
        <v>1468</v>
      </c>
      <c r="N32" s="89">
        <v>343</v>
      </c>
      <c r="O32" s="89">
        <v>343</v>
      </c>
    </row>
    <row r="33" spans="1:15" ht="18.75" x14ac:dyDescent="0.3">
      <c r="A33" s="1"/>
      <c r="B33" s="109" t="s">
        <v>1144</v>
      </c>
      <c r="C33" s="109"/>
      <c r="D33" s="109"/>
      <c r="E33" s="1"/>
      <c r="F33" s="226" t="s">
        <v>128</v>
      </c>
      <c r="G33" s="226"/>
      <c r="H33" s="226"/>
      <c r="I33" s="86" t="s">
        <v>884</v>
      </c>
      <c r="J33" s="87" t="s">
        <v>1468</v>
      </c>
      <c r="K33" s="92" t="s">
        <v>1626</v>
      </c>
      <c r="L33" s="93">
        <v>0.45</v>
      </c>
      <c r="M33" s="89" t="s">
        <v>1468</v>
      </c>
      <c r="N33" s="89">
        <v>350</v>
      </c>
      <c r="O33" s="89">
        <v>350</v>
      </c>
    </row>
    <row r="34" spans="1:15" ht="18.75" x14ac:dyDescent="0.3">
      <c r="A34" s="1"/>
      <c r="B34" s="109" t="s">
        <v>19</v>
      </c>
      <c r="C34" s="109"/>
      <c r="D34" s="109"/>
      <c r="E34" s="1"/>
      <c r="F34" s="226"/>
      <c r="G34" s="226"/>
      <c r="H34" s="226"/>
      <c r="I34" s="86" t="s">
        <v>884</v>
      </c>
      <c r="J34" s="87" t="s">
        <v>1468</v>
      </c>
      <c r="K34" s="92" t="s">
        <v>1626</v>
      </c>
      <c r="L34" s="93">
        <v>0.5</v>
      </c>
      <c r="M34" s="89" t="s">
        <v>1468</v>
      </c>
      <c r="N34" s="89">
        <v>383</v>
      </c>
      <c r="O34" s="89">
        <v>383</v>
      </c>
    </row>
    <row r="35" spans="1:15" ht="18.75" x14ac:dyDescent="0.3">
      <c r="A35" s="1"/>
      <c r="B35" s="109" t="s">
        <v>904</v>
      </c>
      <c r="C35" s="109"/>
      <c r="D35" s="109"/>
      <c r="E35" s="1"/>
    </row>
    <row r="36" spans="1:15" ht="18.75" x14ac:dyDescent="0.3">
      <c r="A36" s="1"/>
      <c r="B36" s="113" t="s">
        <v>1474</v>
      </c>
      <c r="C36" s="113"/>
      <c r="D36" s="113"/>
      <c r="E36" s="1"/>
    </row>
    <row r="37" spans="1:15" ht="18.75" x14ac:dyDescent="0.3">
      <c r="A37" s="1"/>
      <c r="B37" s="109" t="s">
        <v>1475</v>
      </c>
      <c r="C37" s="109"/>
      <c r="D37" s="109"/>
      <c r="E37" s="1"/>
    </row>
    <row r="38" spans="1:15" ht="18.75" x14ac:dyDescent="0.3">
      <c r="A38" s="1"/>
      <c r="B38" s="113" t="s">
        <v>785</v>
      </c>
      <c r="C38" s="113"/>
      <c r="D38" s="113"/>
      <c r="E38" s="1"/>
    </row>
    <row r="39" spans="1:15" ht="18.75" x14ac:dyDescent="0.3">
      <c r="A39" s="1"/>
      <c r="B39" s="110"/>
      <c r="C39" s="111"/>
      <c r="D39" s="112"/>
      <c r="E39" s="1"/>
    </row>
    <row r="40" spans="1:15" ht="18.75" x14ac:dyDescent="0.3">
      <c r="A40" s="1"/>
      <c r="B40" s="113" t="s">
        <v>1143</v>
      </c>
      <c r="C40" s="113"/>
      <c r="D40" s="113"/>
      <c r="E40" s="1"/>
    </row>
    <row r="41" spans="1:15" ht="18.75" x14ac:dyDescent="0.3">
      <c r="A41" s="1"/>
      <c r="B41" s="109" t="s">
        <v>905</v>
      </c>
      <c r="C41" s="109"/>
      <c r="D41" s="109"/>
      <c r="E41" s="1"/>
    </row>
    <row r="42" spans="1:15" ht="18.75" x14ac:dyDescent="0.3">
      <c r="A42" s="1"/>
      <c r="B42" s="109" t="s">
        <v>906</v>
      </c>
      <c r="C42" s="109"/>
      <c r="D42" s="109"/>
      <c r="E42" s="1"/>
    </row>
    <row r="43" spans="1:15" ht="18.75" x14ac:dyDescent="0.3">
      <c r="A43" s="1"/>
      <c r="B43" s="109" t="s">
        <v>927</v>
      </c>
      <c r="C43" s="109"/>
      <c r="D43" s="109"/>
      <c r="E43" s="1"/>
    </row>
    <row r="44" spans="1:15" ht="18.75" x14ac:dyDescent="0.3">
      <c r="A44" s="1"/>
      <c r="B44" s="110"/>
      <c r="C44" s="111"/>
      <c r="D44" s="112"/>
      <c r="E44" s="1"/>
    </row>
    <row r="45" spans="1:15" ht="18.75" x14ac:dyDescent="0.3">
      <c r="A45" s="1"/>
      <c r="B45" s="113" t="s">
        <v>29</v>
      </c>
      <c r="C45" s="113"/>
      <c r="D45" s="113"/>
      <c r="E45" s="1"/>
    </row>
    <row r="46" spans="1:15" ht="18.75" x14ac:dyDescent="0.3">
      <c r="A46" s="1"/>
      <c r="B46" s="109" t="s">
        <v>535</v>
      </c>
      <c r="C46" s="109" t="s">
        <v>20</v>
      </c>
      <c r="D46" s="109" t="s">
        <v>20</v>
      </c>
      <c r="E46" s="1"/>
    </row>
    <row r="47" spans="1:15" ht="18.75" x14ac:dyDescent="0.3">
      <c r="A47" s="1"/>
      <c r="B47" s="109" t="s">
        <v>766</v>
      </c>
      <c r="C47" s="109" t="s">
        <v>21</v>
      </c>
      <c r="D47" s="109" t="s">
        <v>21</v>
      </c>
      <c r="E47" s="1"/>
    </row>
    <row r="48" spans="1:15" ht="18.75" x14ac:dyDescent="0.3">
      <c r="A48" s="1"/>
      <c r="B48" s="109" t="s">
        <v>22</v>
      </c>
      <c r="C48" s="109" t="s">
        <v>22</v>
      </c>
      <c r="D48" s="109" t="s">
        <v>22</v>
      </c>
      <c r="E48" s="1"/>
    </row>
    <row r="49" spans="1:5" ht="18.75" x14ac:dyDescent="0.3">
      <c r="A49" s="1"/>
      <c r="B49" s="109" t="s">
        <v>1159</v>
      </c>
      <c r="C49" s="109" t="s">
        <v>23</v>
      </c>
      <c r="D49" s="109" t="s">
        <v>23</v>
      </c>
      <c r="E49" s="1"/>
    </row>
    <row r="50" spans="1:5" ht="18.75" x14ac:dyDescent="0.3">
      <c r="A50" s="1"/>
      <c r="B50" s="109" t="s">
        <v>767</v>
      </c>
      <c r="C50" s="109" t="s">
        <v>24</v>
      </c>
      <c r="D50" s="109" t="s">
        <v>24</v>
      </c>
      <c r="E50" s="1"/>
    </row>
    <row r="51" spans="1:5" ht="18.75" x14ac:dyDescent="0.3">
      <c r="A51" s="1"/>
      <c r="B51" s="109" t="s">
        <v>768</v>
      </c>
      <c r="C51" s="109" t="s">
        <v>25</v>
      </c>
      <c r="D51" s="109" t="s">
        <v>25</v>
      </c>
      <c r="E51" s="1"/>
    </row>
    <row r="52" spans="1:5" ht="18.75" x14ac:dyDescent="0.3">
      <c r="A52" s="1"/>
      <c r="B52" s="110"/>
      <c r="C52" s="111"/>
      <c r="D52" s="112"/>
      <c r="E52" s="1"/>
    </row>
    <row r="53" spans="1:5" ht="18.75" x14ac:dyDescent="0.3">
      <c r="A53" s="1"/>
      <c r="B53" s="113" t="s">
        <v>444</v>
      </c>
      <c r="C53" s="113" t="s">
        <v>27</v>
      </c>
      <c r="D53" s="113" t="s">
        <v>27</v>
      </c>
      <c r="E53" s="1"/>
    </row>
    <row r="54" spans="1:5" ht="18.75" x14ac:dyDescent="0.3">
      <c r="A54" s="1"/>
      <c r="B54" s="109" t="s">
        <v>445</v>
      </c>
      <c r="C54" s="109"/>
      <c r="D54" s="109"/>
      <c r="E54" s="1"/>
    </row>
    <row r="55" spans="1:5" ht="18.75" x14ac:dyDescent="0.3">
      <c r="A55" s="1"/>
      <c r="B55" s="109" t="s">
        <v>446</v>
      </c>
      <c r="C55" s="109"/>
      <c r="D55" s="109"/>
      <c r="E55" s="1"/>
    </row>
    <row r="56" spans="1:5" ht="18.75" x14ac:dyDescent="0.3">
      <c r="A56" s="1"/>
      <c r="B56" s="110"/>
      <c r="C56" s="111"/>
      <c r="D56" s="112"/>
      <c r="E56" s="1"/>
    </row>
    <row r="57" spans="1:5" ht="18.75" x14ac:dyDescent="0.3">
      <c r="A57" s="1"/>
      <c r="B57" s="113" t="s">
        <v>1160</v>
      </c>
      <c r="C57" s="113" t="s">
        <v>1</v>
      </c>
      <c r="D57" s="113" t="s">
        <v>1</v>
      </c>
      <c r="E57" s="1"/>
    </row>
    <row r="58" spans="1:5" ht="18.75" x14ac:dyDescent="0.3">
      <c r="A58" s="1"/>
      <c r="B58" s="109" t="s">
        <v>1146</v>
      </c>
      <c r="C58" s="109" t="s">
        <v>8</v>
      </c>
      <c r="D58" s="109" t="s">
        <v>8</v>
      </c>
      <c r="E58" s="1"/>
    </row>
    <row r="59" spans="1:5" ht="18.75" x14ac:dyDescent="0.3">
      <c r="A59" s="1"/>
      <c r="B59" s="109" t="s">
        <v>166</v>
      </c>
      <c r="C59" s="109" t="s">
        <v>2</v>
      </c>
      <c r="D59" s="109" t="s">
        <v>2</v>
      </c>
      <c r="E59" s="1"/>
    </row>
    <row r="60" spans="1:5" ht="18.75" x14ac:dyDescent="0.3">
      <c r="A60" s="1"/>
      <c r="B60" s="109" t="s">
        <v>1121</v>
      </c>
      <c r="C60" s="109" t="s">
        <v>3</v>
      </c>
      <c r="D60" s="109" t="s">
        <v>3</v>
      </c>
      <c r="E60" s="1"/>
    </row>
    <row r="61" spans="1:5" ht="18.75" x14ac:dyDescent="0.3">
      <c r="A61" s="1"/>
      <c r="B61" s="109" t="s">
        <v>1145</v>
      </c>
      <c r="C61" s="109" t="s">
        <v>4</v>
      </c>
      <c r="D61" s="109" t="s">
        <v>4</v>
      </c>
      <c r="E61" s="1"/>
    </row>
    <row r="62" spans="1:5" ht="18.75" x14ac:dyDescent="0.3">
      <c r="A62" s="1"/>
      <c r="B62" s="109" t="s">
        <v>5</v>
      </c>
      <c r="C62" s="109" t="s">
        <v>5</v>
      </c>
      <c r="D62" s="109" t="s">
        <v>5</v>
      </c>
      <c r="E62" s="1"/>
    </row>
    <row r="63" spans="1:5" ht="18.75" x14ac:dyDescent="0.3">
      <c r="A63" s="1"/>
      <c r="B63" s="109" t="s">
        <v>1152</v>
      </c>
      <c r="C63" s="109" t="s">
        <v>17</v>
      </c>
      <c r="D63" s="109" t="s">
        <v>17</v>
      </c>
      <c r="E63" s="1"/>
    </row>
    <row r="64" spans="1:5" ht="18.75" x14ac:dyDescent="0.3">
      <c r="A64" s="1"/>
      <c r="B64" s="109" t="s">
        <v>251</v>
      </c>
      <c r="C64" s="109"/>
      <c r="D64" s="109"/>
      <c r="E64" s="1"/>
    </row>
    <row r="65" spans="1:5" ht="18.75" x14ac:dyDescent="0.3">
      <c r="A65" s="1"/>
      <c r="B65" s="109" t="s">
        <v>1141</v>
      </c>
      <c r="C65" s="109" t="s">
        <v>6</v>
      </c>
      <c r="D65" s="109" t="s">
        <v>6</v>
      </c>
      <c r="E65" s="1"/>
    </row>
    <row r="66" spans="1:5" ht="18.75" x14ac:dyDescent="0.3">
      <c r="A66" s="1"/>
      <c r="B66" s="109" t="s">
        <v>7</v>
      </c>
      <c r="C66" s="109" t="s">
        <v>7</v>
      </c>
      <c r="D66" s="109" t="s">
        <v>7</v>
      </c>
      <c r="E66" s="1"/>
    </row>
    <row r="67" spans="1:5" ht="18.75" x14ac:dyDescent="0.3">
      <c r="A67" s="1"/>
      <c r="B67" s="109" t="s">
        <v>1161</v>
      </c>
      <c r="C67" s="109" t="s">
        <v>9</v>
      </c>
      <c r="D67" s="109" t="s">
        <v>9</v>
      </c>
      <c r="E67" s="1"/>
    </row>
    <row r="68" spans="1:5" ht="18.75" x14ac:dyDescent="0.3">
      <c r="A68" s="1"/>
      <c r="B68" s="109" t="s">
        <v>1147</v>
      </c>
      <c r="C68" s="109" t="s">
        <v>10</v>
      </c>
      <c r="D68" s="109" t="s">
        <v>10</v>
      </c>
      <c r="E68" s="1"/>
    </row>
    <row r="69" spans="1:5" ht="18.75" x14ac:dyDescent="0.3">
      <c r="A69" s="1"/>
      <c r="B69" s="109" t="s">
        <v>1148</v>
      </c>
      <c r="C69" s="109" t="s">
        <v>11</v>
      </c>
      <c r="D69" s="109" t="s">
        <v>11</v>
      </c>
      <c r="E69" s="1"/>
    </row>
    <row r="70" spans="1:5" ht="18.75" x14ac:dyDescent="0.3">
      <c r="A70" s="1"/>
      <c r="B70" s="109" t="s">
        <v>12</v>
      </c>
      <c r="C70" s="109" t="s">
        <v>12</v>
      </c>
      <c r="D70" s="109" t="s">
        <v>12</v>
      </c>
      <c r="E70" s="1"/>
    </row>
    <row r="71" spans="1:5" ht="18.75" x14ac:dyDescent="0.3">
      <c r="A71" s="1"/>
      <c r="B71" s="109" t="s">
        <v>13</v>
      </c>
      <c r="C71" s="109" t="s">
        <v>13</v>
      </c>
      <c r="D71" s="109" t="s">
        <v>13</v>
      </c>
      <c r="E71" s="1"/>
    </row>
    <row r="72" spans="1:5" ht="18.75" x14ac:dyDescent="0.3">
      <c r="A72" s="1"/>
      <c r="B72" s="109" t="s">
        <v>1149</v>
      </c>
      <c r="C72" s="109" t="s">
        <v>14</v>
      </c>
      <c r="D72" s="109" t="s">
        <v>14</v>
      </c>
      <c r="E72" s="1"/>
    </row>
    <row r="73" spans="1:5" ht="18.75" x14ac:dyDescent="0.3">
      <c r="A73" s="1"/>
      <c r="B73" s="109" t="s">
        <v>15</v>
      </c>
      <c r="C73" s="109" t="s">
        <v>15</v>
      </c>
      <c r="D73" s="109" t="s">
        <v>15</v>
      </c>
      <c r="E73" s="1"/>
    </row>
    <row r="74" spans="1:5" ht="18.75" x14ac:dyDescent="0.3">
      <c r="A74" s="1"/>
      <c r="B74" s="109" t="s">
        <v>167</v>
      </c>
      <c r="C74" s="109"/>
      <c r="D74" s="109"/>
      <c r="E74" s="1"/>
    </row>
    <row r="75" spans="1:5" ht="18.75" x14ac:dyDescent="0.3">
      <c r="A75" s="1"/>
      <c r="B75" s="109" t="s">
        <v>168</v>
      </c>
      <c r="C75" s="109"/>
      <c r="D75" s="109"/>
      <c r="E75" s="1"/>
    </row>
    <row r="76" spans="1:5" ht="18.75" x14ac:dyDescent="0.3">
      <c r="A76" s="1"/>
      <c r="B76" s="109" t="s">
        <v>1151</v>
      </c>
      <c r="C76" s="109" t="s">
        <v>16</v>
      </c>
      <c r="D76" s="109" t="s">
        <v>16</v>
      </c>
      <c r="E76" s="1"/>
    </row>
    <row r="77" spans="1:5" ht="18.75" x14ac:dyDescent="0.3">
      <c r="A77" s="1"/>
      <c r="B77" s="115"/>
      <c r="C77" s="115"/>
      <c r="D77" s="115"/>
      <c r="E77" s="1"/>
    </row>
    <row r="78" spans="1:5" ht="18.75" x14ac:dyDescent="0.3">
      <c r="A78" s="1"/>
      <c r="B78" s="113" t="s">
        <v>1162</v>
      </c>
      <c r="C78" s="113"/>
      <c r="D78" s="113"/>
      <c r="E78" s="1"/>
    </row>
    <row r="79" spans="1:5" ht="15.75" x14ac:dyDescent="0.25">
      <c r="B79" s="109" t="s">
        <v>48</v>
      </c>
      <c r="C79" s="109"/>
      <c r="D79" s="109"/>
    </row>
    <row r="80" spans="1:5" ht="15.75" x14ac:dyDescent="0.25">
      <c r="B80" s="109" t="s">
        <v>784</v>
      </c>
      <c r="C80" s="109"/>
      <c r="D80" s="109"/>
    </row>
    <row r="81" spans="2:4" ht="15.75" x14ac:dyDescent="0.25">
      <c r="B81" s="109" t="s">
        <v>49</v>
      </c>
      <c r="C81" s="109"/>
      <c r="D81" s="109"/>
    </row>
  </sheetData>
  <mergeCells count="128">
    <mergeCell ref="P3:U3"/>
    <mergeCell ref="P4:U4"/>
    <mergeCell ref="P5:U5"/>
    <mergeCell ref="F8:H10"/>
    <mergeCell ref="F11:H12"/>
    <mergeCell ref="I11:I12"/>
    <mergeCell ref="J11:J12"/>
    <mergeCell ref="K11:K12"/>
    <mergeCell ref="L11:L12"/>
    <mergeCell ref="M11:M12"/>
    <mergeCell ref="N11:N12"/>
    <mergeCell ref="F6:L6"/>
    <mergeCell ref="F2:L3"/>
    <mergeCell ref="F4:H5"/>
    <mergeCell ref="I4:I5"/>
    <mergeCell ref="J4:J5"/>
    <mergeCell ref="N4:N5"/>
    <mergeCell ref="K4:K5"/>
    <mergeCell ref="M4:M5"/>
    <mergeCell ref="P8:V10"/>
    <mergeCell ref="L4:L5"/>
    <mergeCell ref="B21:D21"/>
    <mergeCell ref="B46:D46"/>
    <mergeCell ref="B47:D47"/>
    <mergeCell ref="B48:D48"/>
    <mergeCell ref="B49:D49"/>
    <mergeCell ref="K13:K14"/>
    <mergeCell ref="B61:D61"/>
    <mergeCell ref="B45:D45"/>
    <mergeCell ref="B22:D22"/>
    <mergeCell ref="B23:D23"/>
    <mergeCell ref="B24:D24"/>
    <mergeCell ref="B25:D25"/>
    <mergeCell ref="B26:D26"/>
    <mergeCell ref="B50:D50"/>
    <mergeCell ref="F13:H14"/>
    <mergeCell ref="B43:D43"/>
    <mergeCell ref="B44:D44"/>
    <mergeCell ref="F21:L21"/>
    <mergeCell ref="F22:L22"/>
    <mergeCell ref="F23:H23"/>
    <mergeCell ref="F24:H25"/>
    <mergeCell ref="F26:H29"/>
    <mergeCell ref="F30:H32"/>
    <mergeCell ref="F33:H34"/>
    <mergeCell ref="B71:D71"/>
    <mergeCell ref="B72:D72"/>
    <mergeCell ref="B73:D73"/>
    <mergeCell ref="B81:D81"/>
    <mergeCell ref="B80:D80"/>
    <mergeCell ref="B76:D76"/>
    <mergeCell ref="B77:D77"/>
    <mergeCell ref="B78:D78"/>
    <mergeCell ref="B79:D79"/>
    <mergeCell ref="B75:D75"/>
    <mergeCell ref="B74:D74"/>
    <mergeCell ref="B65:D65"/>
    <mergeCell ref="B66:D66"/>
    <mergeCell ref="B67:D67"/>
    <mergeCell ref="B68:D68"/>
    <mergeCell ref="B69:D69"/>
    <mergeCell ref="B70:D70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57:D57"/>
    <mergeCell ref="B58:D58"/>
    <mergeCell ref="B59:D59"/>
    <mergeCell ref="B41:D41"/>
    <mergeCell ref="B60:D60"/>
    <mergeCell ref="B64:D64"/>
    <mergeCell ref="N13:N14"/>
    <mergeCell ref="L13:L14"/>
    <mergeCell ref="I13:I14"/>
    <mergeCell ref="J13:J14"/>
    <mergeCell ref="A1:E4"/>
    <mergeCell ref="A5:E5"/>
    <mergeCell ref="A6:E6"/>
    <mergeCell ref="B7:D7"/>
    <mergeCell ref="B8:D8"/>
    <mergeCell ref="B9:D9"/>
    <mergeCell ref="A10:E10"/>
    <mergeCell ref="F1:N1"/>
    <mergeCell ref="B11:D11"/>
    <mergeCell ref="M13:M14"/>
    <mergeCell ref="F17:L18"/>
    <mergeCell ref="M17:O18"/>
    <mergeCell ref="F19:H20"/>
    <mergeCell ref="I19:I20"/>
    <mergeCell ref="J19:J20"/>
    <mergeCell ref="K19:K20"/>
    <mergeCell ref="L19:L20"/>
    <mergeCell ref="M19:M20"/>
    <mergeCell ref="N19:N20"/>
    <mergeCell ref="O19:O20"/>
    <mergeCell ref="P1:U1"/>
    <mergeCell ref="M2:N3"/>
    <mergeCell ref="P2:U2"/>
    <mergeCell ref="B63:D63"/>
    <mergeCell ref="B52:D52"/>
    <mergeCell ref="B53:D53"/>
    <mergeCell ref="B54:D54"/>
    <mergeCell ref="B55:D55"/>
    <mergeCell ref="B56:D56"/>
    <mergeCell ref="F7:L7"/>
    <mergeCell ref="B62:D62"/>
    <mergeCell ref="B13:D13"/>
    <mergeCell ref="B14:D14"/>
    <mergeCell ref="B27:D27"/>
    <mergeCell ref="B16:D16"/>
    <mergeCell ref="B17:D17"/>
    <mergeCell ref="B18:D18"/>
    <mergeCell ref="B19:D19"/>
    <mergeCell ref="B20:D20"/>
    <mergeCell ref="B51:D51"/>
    <mergeCell ref="B40:D40"/>
    <mergeCell ref="B42:D42"/>
    <mergeCell ref="A12:E12"/>
    <mergeCell ref="B15:D15"/>
  </mergeCells>
  <hyperlinks>
    <hyperlink ref="B7:D7" location="арматура!R1C1" display="Арматура" xr:uid="{00000000-0004-0000-1600-000000000000}"/>
    <hyperlink ref="B8:D8" location="'Дріт в''язальний'!A1" display="Дріт в'язальний" xr:uid="{00000000-0004-0000-1600-000001000000}"/>
    <hyperlink ref="B9:D9" location="'Дріт ВР'!A1" display="Дріт ВР" xr:uid="{00000000-0004-0000-1600-000002000000}"/>
    <hyperlink ref="B11:D11" location="Двотавр!A1" display="Двотавр  " xr:uid="{00000000-0004-0000-1600-000003000000}"/>
    <hyperlink ref="B13:D13" location="Квадрат!A1" display="Квадрат сталевий" xr:uid="{00000000-0004-0000-1600-000004000000}"/>
    <hyperlink ref="B15:D15" location="Круг!A1" display="Круг сталевий" xr:uid="{00000000-0004-0000-1600-000005000000}"/>
    <hyperlink ref="B19:D19" location="лист!R1C1" display="Листы:" xr:uid="{00000000-0004-0000-1600-000006000000}"/>
    <hyperlink ref="B20:D20" location="Лист!A1" display="Лист сталевий" xr:uid="{00000000-0004-0000-1600-000007000000}"/>
    <hyperlink ref="B21:D21" location="'Лист рифлений'!A1" display="Лист рифлений" xr:uid="{00000000-0004-0000-1600-000008000000}"/>
    <hyperlink ref="B22:D22" location="'Лист ПВЛ'!A1" display="Лист ПВЛ" xr:uid="{00000000-0004-0000-1600-000009000000}"/>
    <hyperlink ref="B23:D23" location="'Лист оцинкований'!A1" display="Лист оцинкований" xr:uid="{00000000-0004-0000-1600-00000A000000}"/>
    <hyperlink ref="B24:D24" location="'Лист нержавіючий'!A1" display="Лист нержавіючий" xr:uid="{00000000-0004-0000-1600-00000B000000}"/>
    <hyperlink ref="B28:D28" location="Профнасил!A1" display="Профнастил" xr:uid="{00000000-0004-0000-1600-00000C000000}"/>
    <hyperlink ref="B29:D29" location="'Преміум профнастил'!A1" display="Преміум профнастил" xr:uid="{00000000-0004-0000-1600-00000D000000}"/>
    <hyperlink ref="B30:D30" location="' Металочерепиця'!A1" display="Металочерепиця" xr:uid="{00000000-0004-0000-1600-00000E000000}"/>
    <hyperlink ref="B31:D31" location="'Преміум металочерепиця'!A1" display="Преміум металочерепиця" xr:uid="{00000000-0004-0000-1600-00000F000000}"/>
    <hyperlink ref="B32:D32" location="метизы!R1C1" display="Метизы" xr:uid="{00000000-0004-0000-1600-000010000000}"/>
    <hyperlink ref="B33:D33" location="'Водосточна система'!A1" display="Водостічна система" xr:uid="{00000000-0004-0000-1600-000011000000}"/>
    <hyperlink ref="B34:D34" location="планки!R1C1" display="Планки" xr:uid="{00000000-0004-0000-1600-000012000000}"/>
    <hyperlink ref="B35:D35" location="'Утеплювач, ізоляція'!A1" display="Утеплювач, ізоляція" xr:uid="{00000000-0004-0000-1600-000013000000}"/>
    <hyperlink ref="B38:D38" location="'Фальцева покрівля'!A1" display="Фальцева покрівля" xr:uid="{00000000-0004-0000-1600-000014000000}"/>
    <hyperlink ref="B40:D40" location="'сетка сварная в картах'!R1C1" display="Сетка:" xr:uid="{00000000-0004-0000-1600-000015000000}"/>
    <hyperlink ref="B41:D41" location="'Сітка зварна в картах'!A1" display="Сітка зварна в картах" xr:uid="{00000000-0004-0000-1600-000016000000}"/>
    <hyperlink ref="B42:D42" location="'Сітка зварна в рулоні'!A1" display="Сітка зварна в рулоне" xr:uid="{00000000-0004-0000-1600-000017000000}"/>
    <hyperlink ref="B43:D43" location="'Сітка рабиця'!A1" display="Сітка рабиця" xr:uid="{00000000-0004-0000-1600-000018000000}"/>
    <hyperlink ref="B45:D45" location="'труба профильная'!R1C1" display="Труба:" xr:uid="{00000000-0004-0000-1600-000019000000}"/>
    <hyperlink ref="B46:D46" location="'Труба профільна'!A1" display="Труба профільна" xr:uid="{00000000-0004-0000-1600-00001A000000}"/>
    <hyperlink ref="B47:D47" location="'Труба ел.зв.'!A1" display="Труба електрозварна" xr:uid="{00000000-0004-0000-1600-00001B000000}"/>
    <hyperlink ref="B48:D48" location="'труба вгп'!R1C1" display="Трубв ВГП ДУ" xr:uid="{00000000-0004-0000-1600-00001C000000}"/>
    <hyperlink ref="B50:D50" location="'Труба оцинк.'!A1" display="Труба оцинкована" xr:uid="{00000000-0004-0000-1600-00001D000000}"/>
    <hyperlink ref="B51:D51" location="'Труба нержавіюча'!A1" display="Труба нержавіюча" xr:uid="{00000000-0004-0000-1600-00001E000000}"/>
    <hyperlink ref="B57:D57" location="шпилька.гайка.шайба!R1C1" display="Комплектующие" xr:uid="{00000000-0004-0000-1600-00001F000000}"/>
    <hyperlink ref="B60:D60" location="Цвяхи!A1" display="Цвяхи" xr:uid="{00000000-0004-0000-1600-000020000000}"/>
    <hyperlink ref="B61:D61" location="'Гіпсокартон та профіль'!A1" display=" Гіпсокартон та профіль" xr:uid="{00000000-0004-0000-1600-000021000000}"/>
    <hyperlink ref="B62:D62" location="диск!R1C1" display="Диск" xr:uid="{00000000-0004-0000-1600-000022000000}"/>
    <hyperlink ref="B65:D65" location="Лакофарбові!A1" display="Лакофарбові" xr:uid="{00000000-0004-0000-1600-000023000000}"/>
    <hyperlink ref="B66:D66" location="лопата!R1C1" display="Лопата" xr:uid="{00000000-0004-0000-1600-000024000000}"/>
    <hyperlink ref="B67:D67" location="Згони!A1" display="Згони" xr:uid="{00000000-0004-0000-1600-000025000000}"/>
    <hyperlink ref="B68:D68" location="Трійники!A1" display=" Трійники" xr:uid="{00000000-0004-0000-1600-000026000000}"/>
    <hyperlink ref="B69:D69" location="Різьба!A1" display="Різьба" xr:uid="{00000000-0004-0000-1600-000027000000}"/>
    <hyperlink ref="B70:D70" location="муфта!R1C1" display="Муфта" xr:uid="{00000000-0004-0000-1600-000028000000}"/>
    <hyperlink ref="B71:D71" location="контргайка!R1C1" display="Контргайка" xr:uid="{00000000-0004-0000-1600-000029000000}"/>
    <hyperlink ref="B72:D72" location="Фланець!A1" display="Фланець" xr:uid="{00000000-0004-0000-1600-00002A000000}"/>
    <hyperlink ref="B73:D73" location="цемент!R1C1" display="Цемент" xr:uid="{00000000-0004-0000-1600-00002B000000}"/>
    <hyperlink ref="B76:D76" location="'Щітка по металу'!A1" display="Щітка по металу" xr:uid="{00000000-0004-0000-1600-00002C000000}"/>
    <hyperlink ref="B78:D78" location="доставка!R1C1" display="Услуги" xr:uid="{00000000-0004-0000-1600-00002D000000}"/>
    <hyperlink ref="B79:D79" location="доставка!R1C1" display="Доставка" xr:uid="{00000000-0004-0000-1600-00002E000000}"/>
    <hyperlink ref="B80:D80" location="Гільйотина!A1" display="Гільйотина" xr:uid="{00000000-0004-0000-1600-00002F000000}"/>
    <hyperlink ref="B81:D81" location="плазма!R1C1" display="Плазма" xr:uid="{00000000-0004-0000-1600-000030000000}"/>
    <hyperlink ref="B53:D53" location="швеллер!R1C1" display="Швеллер" xr:uid="{00000000-0004-0000-1600-000031000000}"/>
    <hyperlink ref="B54:D54" location="'Швелер катаный'!A1" display="Швелер катаний" xr:uid="{00000000-0004-0000-1600-000032000000}"/>
    <hyperlink ref="B55:D55" location="'Швелер гнутий'!A1" display="Швелер гнутий" xr:uid="{00000000-0004-0000-1600-000033000000}"/>
    <hyperlink ref="B49:D49" location="'Труба безшов.'!A1" display="Турба безшовна" xr:uid="{00000000-0004-0000-1600-000034000000}"/>
    <hyperlink ref="B59:D59" location="гайка!R1C1" display="Гайка" xr:uid="{00000000-0004-0000-1600-000035000000}"/>
    <hyperlink ref="B74:D74" location="шайба!R1C1" display="Шайба" xr:uid="{00000000-0004-0000-1600-000036000000}"/>
    <hyperlink ref="B75:D75" location="шпилька!R1C1" display="Шпилька" xr:uid="{00000000-0004-0000-1600-000037000000}"/>
    <hyperlink ref="B26:D26" location="Смуга!A1" display="Смуга" xr:uid="{00000000-0004-0000-1600-000038000000}"/>
    <hyperlink ref="B64:D64" location="заглушка!A1" display="Заглушка" xr:uid="{00000000-0004-0000-1600-000039000000}"/>
    <hyperlink ref="B58:D58" location="Відводи!A1" display="Відводи" xr:uid="{00000000-0004-0000-1600-00003A000000}"/>
    <hyperlink ref="B63:D63" location="Електроди!A1" display="Електроди" xr:uid="{00000000-0004-0000-1600-00003B000000}"/>
    <hyperlink ref="B17:D17" location="Кутник!A1" display="Кутник" xr:uid="{00000000-0004-0000-1600-00003C000000}"/>
    <hyperlink ref="B36:D36" location="Штакетник!A1" display="Штахетник" xr:uid="{00000000-0004-0000-1600-00003D000000}"/>
    <hyperlink ref="B37:D37" location="'Штакетник Преміум'!A1" display="Штахетник преміум" xr:uid="{00000000-0004-0000-1600-00003E000000}"/>
  </hyperlink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N81"/>
  <sheetViews>
    <sheetView workbookViewId="0">
      <pane ySplit="5" topLeftCell="A6" activePane="bottomLeft" state="frozen"/>
      <selection pane="bottomLeft" activeCell="F3" sqref="F3:G4"/>
    </sheetView>
  </sheetViews>
  <sheetFormatPr defaultRowHeight="15" x14ac:dyDescent="0.25"/>
  <cols>
    <col min="1" max="1" width="1.28515625" customWidth="1"/>
    <col min="5" max="5" width="1.28515625" customWidth="1"/>
    <col min="6" max="6" width="57.140625" customWidth="1"/>
    <col min="7" max="7" width="33.7109375" customWidth="1"/>
  </cols>
  <sheetData>
    <row r="1" spans="1:14" x14ac:dyDescent="0.25">
      <c r="A1" s="114"/>
      <c r="B1" s="114"/>
      <c r="C1" s="114"/>
      <c r="D1" s="114"/>
      <c r="E1" s="114"/>
      <c r="F1" s="106" t="s">
        <v>289</v>
      </c>
      <c r="G1" s="106"/>
      <c r="H1" s="2" t="s">
        <v>517</v>
      </c>
      <c r="I1" s="101" t="s">
        <v>519</v>
      </c>
      <c r="J1" s="101"/>
      <c r="K1" s="101"/>
      <c r="L1" s="101"/>
      <c r="M1" s="101"/>
      <c r="N1" s="101"/>
    </row>
    <row r="2" spans="1:14" x14ac:dyDescent="0.25">
      <c r="A2" s="114"/>
      <c r="B2" s="114"/>
      <c r="C2" s="114"/>
      <c r="D2" s="114"/>
      <c r="E2" s="114"/>
      <c r="F2" s="106"/>
      <c r="G2" s="106"/>
      <c r="H2" s="2" t="s">
        <v>521</v>
      </c>
      <c r="I2" s="101" t="s">
        <v>1476</v>
      </c>
      <c r="J2" s="101"/>
      <c r="K2" s="101"/>
      <c r="L2" s="101"/>
      <c r="M2" s="101"/>
      <c r="N2" s="101"/>
    </row>
    <row r="3" spans="1:14" x14ac:dyDescent="0.25">
      <c r="A3" s="114"/>
      <c r="B3" s="114"/>
      <c r="C3" s="114"/>
      <c r="D3" s="114"/>
      <c r="E3" s="114"/>
      <c r="F3" s="107" t="s">
        <v>907</v>
      </c>
      <c r="G3" s="107"/>
      <c r="H3" s="2" t="s">
        <v>44</v>
      </c>
      <c r="I3" s="101" t="s">
        <v>47</v>
      </c>
      <c r="J3" s="101"/>
      <c r="K3" s="101"/>
      <c r="L3" s="101"/>
      <c r="M3" s="101"/>
      <c r="N3" s="101"/>
    </row>
    <row r="4" spans="1:14" x14ac:dyDescent="0.25">
      <c r="A4" s="114"/>
      <c r="B4" s="114"/>
      <c r="C4" s="114"/>
      <c r="D4" s="114"/>
      <c r="E4" s="114"/>
      <c r="F4" s="107"/>
      <c r="G4" s="107"/>
      <c r="H4" s="2" t="s">
        <v>45</v>
      </c>
      <c r="I4" s="101" t="s">
        <v>520</v>
      </c>
      <c r="J4" s="101"/>
      <c r="K4" s="101"/>
      <c r="L4" s="101"/>
      <c r="M4" s="101"/>
      <c r="N4" s="101"/>
    </row>
    <row r="5" spans="1:14" ht="18.75" x14ac:dyDescent="0.3">
      <c r="A5" s="113" t="s">
        <v>288</v>
      </c>
      <c r="B5" s="113"/>
      <c r="C5" s="113"/>
      <c r="D5" s="113"/>
      <c r="E5" s="113"/>
      <c r="F5" s="5" t="s">
        <v>493</v>
      </c>
      <c r="G5" s="16" t="s">
        <v>507</v>
      </c>
      <c r="H5" s="2" t="s">
        <v>46</v>
      </c>
      <c r="I5" s="101" t="s">
        <v>51</v>
      </c>
      <c r="J5" s="101"/>
      <c r="K5" s="101"/>
      <c r="L5" s="101"/>
      <c r="M5" s="101"/>
      <c r="N5" s="101"/>
    </row>
    <row r="6" spans="1:14" ht="18.75" x14ac:dyDescent="0.3">
      <c r="A6" s="115"/>
      <c r="B6" s="115"/>
      <c r="C6" s="115"/>
      <c r="D6" s="115"/>
      <c r="E6" s="115"/>
      <c r="F6" s="22" t="s">
        <v>908</v>
      </c>
      <c r="G6" s="68">
        <v>41.5</v>
      </c>
    </row>
    <row r="7" spans="1:14" ht="18.75" x14ac:dyDescent="0.3">
      <c r="A7" s="1"/>
      <c r="B7" s="113" t="s">
        <v>0</v>
      </c>
      <c r="C7" s="113"/>
      <c r="D7" s="113"/>
      <c r="E7" s="1"/>
      <c r="F7" s="22" t="s">
        <v>909</v>
      </c>
      <c r="G7" s="68">
        <v>56.13</v>
      </c>
    </row>
    <row r="8" spans="1:14" ht="18.75" x14ac:dyDescent="0.3">
      <c r="A8" s="1"/>
      <c r="B8" s="109" t="s">
        <v>492</v>
      </c>
      <c r="C8" s="109"/>
      <c r="D8" s="109"/>
      <c r="E8" s="1"/>
      <c r="F8" s="22" t="s">
        <v>910</v>
      </c>
      <c r="G8" s="68">
        <v>112.25</v>
      </c>
    </row>
    <row r="9" spans="1:14" ht="18.75" x14ac:dyDescent="0.3">
      <c r="A9" s="1"/>
      <c r="B9" s="109" t="s">
        <v>488</v>
      </c>
      <c r="C9" s="109"/>
      <c r="D9" s="109"/>
      <c r="E9" s="1"/>
      <c r="F9" s="22" t="s">
        <v>911</v>
      </c>
      <c r="G9" s="68">
        <v>141.63</v>
      </c>
    </row>
    <row r="10" spans="1:14" ht="18.75" x14ac:dyDescent="0.3">
      <c r="A10" s="115"/>
      <c r="B10" s="115"/>
      <c r="C10" s="115"/>
      <c r="D10" s="115"/>
      <c r="E10" s="115"/>
      <c r="F10" s="22" t="s">
        <v>912</v>
      </c>
      <c r="G10" s="68">
        <v>283.38</v>
      </c>
    </row>
    <row r="11" spans="1:14" ht="18.75" x14ac:dyDescent="0.3">
      <c r="A11" s="1"/>
      <c r="B11" s="113" t="s">
        <v>533</v>
      </c>
      <c r="C11" s="113"/>
      <c r="D11" s="113"/>
      <c r="E11" s="1"/>
      <c r="F11" s="22" t="s">
        <v>913</v>
      </c>
      <c r="G11" s="68">
        <v>32.130000000000003</v>
      </c>
    </row>
    <row r="12" spans="1:14" ht="18.75" x14ac:dyDescent="0.3">
      <c r="A12" s="115"/>
      <c r="B12" s="115"/>
      <c r="C12" s="115"/>
      <c r="D12" s="115"/>
      <c r="E12" s="115"/>
      <c r="F12" s="22" t="s">
        <v>914</v>
      </c>
      <c r="G12" s="68">
        <v>64.13</v>
      </c>
    </row>
    <row r="13" spans="1:14" ht="18.75" x14ac:dyDescent="0.3">
      <c r="A13" s="1"/>
      <c r="B13" s="113" t="s">
        <v>290</v>
      </c>
      <c r="C13" s="113"/>
      <c r="D13" s="113"/>
      <c r="E13" s="1"/>
      <c r="F13" s="22" t="s">
        <v>915</v>
      </c>
      <c r="G13" s="68">
        <v>161.88</v>
      </c>
    </row>
    <row r="14" spans="1:14" ht="18.75" x14ac:dyDescent="0.3">
      <c r="A14" s="1"/>
      <c r="B14" s="110"/>
      <c r="C14" s="111"/>
      <c r="D14" s="112"/>
      <c r="E14" s="1"/>
      <c r="F14" s="22" t="s">
        <v>916</v>
      </c>
      <c r="G14" s="68">
        <v>261.13</v>
      </c>
    </row>
    <row r="15" spans="1:14" ht="18.75" x14ac:dyDescent="0.3">
      <c r="A15" s="1"/>
      <c r="B15" s="113" t="s">
        <v>300</v>
      </c>
      <c r="C15" s="113"/>
      <c r="D15" s="113"/>
      <c r="E15" s="1"/>
      <c r="F15" s="22" t="s">
        <v>917</v>
      </c>
      <c r="G15" s="68">
        <v>48.13</v>
      </c>
    </row>
    <row r="16" spans="1:14" ht="18.75" x14ac:dyDescent="0.3">
      <c r="A16" s="1"/>
      <c r="B16" s="110"/>
      <c r="C16" s="111"/>
      <c r="D16" s="112"/>
      <c r="E16" s="1"/>
      <c r="F16" s="22" t="s">
        <v>918</v>
      </c>
      <c r="G16" s="68">
        <v>121.5</v>
      </c>
    </row>
    <row r="17" spans="1:7" ht="18.75" x14ac:dyDescent="0.3">
      <c r="A17" s="1"/>
      <c r="B17" s="113" t="s">
        <v>430</v>
      </c>
      <c r="C17" s="113" t="s">
        <v>26</v>
      </c>
      <c r="D17" s="113" t="s">
        <v>26</v>
      </c>
      <c r="E17" s="1"/>
      <c r="F17" s="22" t="s">
        <v>919</v>
      </c>
      <c r="G17" s="68">
        <v>195.88</v>
      </c>
    </row>
    <row r="18" spans="1:7" ht="18.75" x14ac:dyDescent="0.3">
      <c r="A18" s="1"/>
      <c r="B18" s="110"/>
      <c r="C18" s="111"/>
      <c r="D18" s="112"/>
      <c r="E18" s="1"/>
    </row>
    <row r="19" spans="1:7" ht="18.75" x14ac:dyDescent="0.3">
      <c r="A19" s="1"/>
      <c r="B19" s="113" t="s">
        <v>412</v>
      </c>
      <c r="C19" s="113"/>
      <c r="D19" s="113"/>
      <c r="E19" s="1"/>
    </row>
    <row r="20" spans="1:7" ht="18.75" x14ac:dyDescent="0.3">
      <c r="A20" s="1"/>
      <c r="B20" s="109" t="s">
        <v>301</v>
      </c>
      <c r="C20" s="109"/>
      <c r="D20" s="109"/>
      <c r="E20" s="1"/>
    </row>
    <row r="21" spans="1:7" ht="18.75" x14ac:dyDescent="0.3">
      <c r="A21" s="1"/>
      <c r="B21" s="109" t="s">
        <v>410</v>
      </c>
      <c r="C21" s="109"/>
      <c r="D21" s="109"/>
      <c r="E21" s="1"/>
    </row>
    <row r="22" spans="1:7" ht="18.75" x14ac:dyDescent="0.3">
      <c r="A22" s="1"/>
      <c r="B22" s="109" t="s">
        <v>28</v>
      </c>
      <c r="C22" s="109"/>
      <c r="D22" s="109"/>
      <c r="E22" s="1"/>
    </row>
    <row r="23" spans="1:7" ht="18.75" x14ac:dyDescent="0.3">
      <c r="A23" s="1"/>
      <c r="B23" s="109" t="s">
        <v>411</v>
      </c>
      <c r="C23" s="109"/>
      <c r="D23" s="109"/>
      <c r="E23" s="1"/>
    </row>
    <row r="24" spans="1:7" ht="18.75" x14ac:dyDescent="0.3">
      <c r="A24" s="1"/>
      <c r="B24" s="109" t="s">
        <v>413</v>
      </c>
      <c r="C24" s="109"/>
      <c r="D24" s="109"/>
      <c r="E24" s="1"/>
    </row>
    <row r="25" spans="1:7" ht="18.75" x14ac:dyDescent="0.3">
      <c r="A25" s="1"/>
      <c r="B25" s="110"/>
      <c r="C25" s="111"/>
      <c r="D25" s="112"/>
      <c r="E25" s="1"/>
    </row>
    <row r="26" spans="1:7" ht="18.75" x14ac:dyDescent="0.3">
      <c r="A26" s="1"/>
      <c r="B26" s="113" t="s">
        <v>429</v>
      </c>
      <c r="C26" s="113"/>
      <c r="D26" s="113"/>
      <c r="E26" s="1"/>
    </row>
    <row r="27" spans="1:7" ht="18.75" x14ac:dyDescent="0.3">
      <c r="A27" s="1"/>
      <c r="B27" s="110"/>
      <c r="C27" s="111"/>
      <c r="D27" s="112"/>
      <c r="E27" s="1"/>
    </row>
    <row r="28" spans="1:7" ht="18.75" x14ac:dyDescent="0.3">
      <c r="A28" s="1"/>
      <c r="B28" s="113" t="s">
        <v>18</v>
      </c>
      <c r="C28" s="113"/>
      <c r="D28" s="113"/>
      <c r="E28" s="1"/>
    </row>
    <row r="29" spans="1:7" ht="18.75" x14ac:dyDescent="0.3">
      <c r="A29" s="1"/>
      <c r="B29" s="109" t="s">
        <v>885</v>
      </c>
      <c r="C29" s="109"/>
      <c r="D29" s="109"/>
      <c r="E29" s="1"/>
    </row>
    <row r="30" spans="1:7" ht="18.75" x14ac:dyDescent="0.3">
      <c r="A30" s="1"/>
      <c r="B30" s="113" t="s">
        <v>889</v>
      </c>
      <c r="C30" s="113"/>
      <c r="D30" s="113"/>
      <c r="E30" s="1"/>
    </row>
    <row r="31" spans="1:7" ht="18.75" x14ac:dyDescent="0.3">
      <c r="A31" s="1"/>
      <c r="B31" s="109" t="s">
        <v>893</v>
      </c>
      <c r="C31" s="109"/>
      <c r="D31" s="109"/>
      <c r="E31" s="1"/>
    </row>
    <row r="32" spans="1:7" ht="18.75" x14ac:dyDescent="0.3">
      <c r="A32" s="1"/>
      <c r="B32" s="109" t="s">
        <v>1631</v>
      </c>
      <c r="C32" s="109"/>
      <c r="D32" s="109"/>
      <c r="E32" s="1"/>
    </row>
    <row r="33" spans="1:5" ht="18.75" x14ac:dyDescent="0.3">
      <c r="A33" s="1"/>
      <c r="B33" s="109" t="s">
        <v>1144</v>
      </c>
      <c r="C33" s="109"/>
      <c r="D33" s="109"/>
      <c r="E33" s="1"/>
    </row>
    <row r="34" spans="1:5" ht="18.75" x14ac:dyDescent="0.3">
      <c r="A34" s="1"/>
      <c r="B34" s="109" t="s">
        <v>19</v>
      </c>
      <c r="C34" s="109"/>
      <c r="D34" s="109"/>
      <c r="E34" s="1"/>
    </row>
    <row r="35" spans="1:5" ht="18.75" x14ac:dyDescent="0.3">
      <c r="A35" s="1"/>
      <c r="B35" s="109" t="s">
        <v>904</v>
      </c>
      <c r="C35" s="109"/>
      <c r="D35" s="109"/>
      <c r="E35" s="1"/>
    </row>
    <row r="36" spans="1:5" ht="18.75" x14ac:dyDescent="0.3">
      <c r="A36" s="1"/>
      <c r="B36" s="113" t="s">
        <v>1474</v>
      </c>
      <c r="C36" s="113"/>
      <c r="D36" s="113"/>
      <c r="E36" s="1"/>
    </row>
    <row r="37" spans="1:5" ht="18.75" x14ac:dyDescent="0.3">
      <c r="A37" s="1"/>
      <c r="B37" s="109" t="s">
        <v>1475</v>
      </c>
      <c r="C37" s="109"/>
      <c r="D37" s="109"/>
      <c r="E37" s="1"/>
    </row>
    <row r="38" spans="1:5" ht="18.75" x14ac:dyDescent="0.3">
      <c r="A38" s="1"/>
      <c r="B38" s="113" t="s">
        <v>785</v>
      </c>
      <c r="C38" s="113"/>
      <c r="D38" s="113"/>
      <c r="E38" s="1"/>
    </row>
    <row r="39" spans="1:5" ht="18.75" x14ac:dyDescent="0.3">
      <c r="A39" s="1"/>
      <c r="B39" s="110"/>
      <c r="C39" s="111"/>
      <c r="D39" s="112"/>
      <c r="E39" s="1"/>
    </row>
    <row r="40" spans="1:5" ht="18.75" x14ac:dyDescent="0.3">
      <c r="A40" s="1"/>
      <c r="B40" s="113" t="s">
        <v>1143</v>
      </c>
      <c r="C40" s="113"/>
      <c r="D40" s="113"/>
      <c r="E40" s="1"/>
    </row>
    <row r="41" spans="1:5" ht="18.75" x14ac:dyDescent="0.3">
      <c r="A41" s="1"/>
      <c r="B41" s="109" t="s">
        <v>905</v>
      </c>
      <c r="C41" s="109"/>
      <c r="D41" s="109"/>
      <c r="E41" s="1"/>
    </row>
    <row r="42" spans="1:5" ht="18.75" x14ac:dyDescent="0.3">
      <c r="A42" s="1"/>
      <c r="B42" s="109" t="s">
        <v>906</v>
      </c>
      <c r="C42" s="109"/>
      <c r="D42" s="109"/>
      <c r="E42" s="1"/>
    </row>
    <row r="43" spans="1:5" ht="18.75" x14ac:dyDescent="0.3">
      <c r="A43" s="1"/>
      <c r="B43" s="109" t="s">
        <v>927</v>
      </c>
      <c r="C43" s="109"/>
      <c r="D43" s="109"/>
      <c r="E43" s="1"/>
    </row>
    <row r="44" spans="1:5" ht="18.75" x14ac:dyDescent="0.3">
      <c r="A44" s="1"/>
      <c r="B44" s="110"/>
      <c r="C44" s="111"/>
      <c r="D44" s="112"/>
      <c r="E44" s="1"/>
    </row>
    <row r="45" spans="1:5" ht="18.75" x14ac:dyDescent="0.3">
      <c r="A45" s="1"/>
      <c r="B45" s="113" t="s">
        <v>29</v>
      </c>
      <c r="C45" s="113"/>
      <c r="D45" s="113"/>
      <c r="E45" s="1"/>
    </row>
    <row r="46" spans="1:5" ht="18.75" x14ac:dyDescent="0.3">
      <c r="A46" s="1"/>
      <c r="B46" s="109" t="s">
        <v>535</v>
      </c>
      <c r="C46" s="109" t="s">
        <v>20</v>
      </c>
      <c r="D46" s="109" t="s">
        <v>20</v>
      </c>
      <c r="E46" s="1"/>
    </row>
    <row r="47" spans="1:5" ht="18.75" x14ac:dyDescent="0.3">
      <c r="A47" s="1"/>
      <c r="B47" s="109" t="s">
        <v>766</v>
      </c>
      <c r="C47" s="109" t="s">
        <v>21</v>
      </c>
      <c r="D47" s="109" t="s">
        <v>21</v>
      </c>
      <c r="E47" s="1"/>
    </row>
    <row r="48" spans="1:5" ht="18.75" x14ac:dyDescent="0.3">
      <c r="A48" s="1"/>
      <c r="B48" s="109" t="s">
        <v>22</v>
      </c>
      <c r="C48" s="109" t="s">
        <v>22</v>
      </c>
      <c r="D48" s="109" t="s">
        <v>22</v>
      </c>
      <c r="E48" s="1"/>
    </row>
    <row r="49" spans="1:5" ht="18.75" x14ac:dyDescent="0.3">
      <c r="A49" s="1"/>
      <c r="B49" s="109" t="s">
        <v>1159</v>
      </c>
      <c r="C49" s="109" t="s">
        <v>23</v>
      </c>
      <c r="D49" s="109" t="s">
        <v>23</v>
      </c>
      <c r="E49" s="1"/>
    </row>
    <row r="50" spans="1:5" ht="18.75" x14ac:dyDescent="0.3">
      <c r="A50" s="1"/>
      <c r="B50" s="109" t="s">
        <v>767</v>
      </c>
      <c r="C50" s="109" t="s">
        <v>24</v>
      </c>
      <c r="D50" s="109" t="s">
        <v>24</v>
      </c>
      <c r="E50" s="1"/>
    </row>
    <row r="51" spans="1:5" ht="18.75" x14ac:dyDescent="0.3">
      <c r="A51" s="1"/>
      <c r="B51" s="109" t="s">
        <v>768</v>
      </c>
      <c r="C51" s="109" t="s">
        <v>25</v>
      </c>
      <c r="D51" s="109" t="s">
        <v>25</v>
      </c>
      <c r="E51" s="1"/>
    </row>
    <row r="52" spans="1:5" ht="18.75" x14ac:dyDescent="0.3">
      <c r="A52" s="1"/>
      <c r="B52" s="110"/>
      <c r="C52" s="111"/>
      <c r="D52" s="112"/>
      <c r="E52" s="1"/>
    </row>
    <row r="53" spans="1:5" ht="18.75" x14ac:dyDescent="0.3">
      <c r="A53" s="1"/>
      <c r="B53" s="113" t="s">
        <v>444</v>
      </c>
      <c r="C53" s="113" t="s">
        <v>27</v>
      </c>
      <c r="D53" s="113" t="s">
        <v>27</v>
      </c>
      <c r="E53" s="1"/>
    </row>
    <row r="54" spans="1:5" ht="18.75" x14ac:dyDescent="0.3">
      <c r="A54" s="1"/>
      <c r="B54" s="109" t="s">
        <v>445</v>
      </c>
      <c r="C54" s="109"/>
      <c r="D54" s="109"/>
      <c r="E54" s="1"/>
    </row>
    <row r="55" spans="1:5" ht="18.75" x14ac:dyDescent="0.3">
      <c r="A55" s="1"/>
      <c r="B55" s="109" t="s">
        <v>446</v>
      </c>
      <c r="C55" s="109"/>
      <c r="D55" s="109"/>
      <c r="E55" s="1"/>
    </row>
    <row r="56" spans="1:5" ht="18.75" x14ac:dyDescent="0.3">
      <c r="A56" s="1"/>
      <c r="B56" s="110"/>
      <c r="C56" s="111"/>
      <c r="D56" s="112"/>
      <c r="E56" s="1"/>
    </row>
    <row r="57" spans="1:5" ht="18.75" x14ac:dyDescent="0.3">
      <c r="A57" s="1"/>
      <c r="B57" s="113" t="s">
        <v>1160</v>
      </c>
      <c r="C57" s="113" t="s">
        <v>1</v>
      </c>
      <c r="D57" s="113" t="s">
        <v>1</v>
      </c>
      <c r="E57" s="1"/>
    </row>
    <row r="58" spans="1:5" ht="18.75" x14ac:dyDescent="0.3">
      <c r="A58" s="1"/>
      <c r="B58" s="109" t="s">
        <v>1146</v>
      </c>
      <c r="C58" s="109" t="s">
        <v>8</v>
      </c>
      <c r="D58" s="109" t="s">
        <v>8</v>
      </c>
      <c r="E58" s="1"/>
    </row>
    <row r="59" spans="1:5" ht="18.75" x14ac:dyDescent="0.3">
      <c r="A59" s="1"/>
      <c r="B59" s="109" t="s">
        <v>166</v>
      </c>
      <c r="C59" s="109" t="s">
        <v>2</v>
      </c>
      <c r="D59" s="109" t="s">
        <v>2</v>
      </c>
      <c r="E59" s="1"/>
    </row>
    <row r="60" spans="1:5" ht="18.75" x14ac:dyDescent="0.3">
      <c r="A60" s="1"/>
      <c r="B60" s="109" t="s">
        <v>1121</v>
      </c>
      <c r="C60" s="109" t="s">
        <v>3</v>
      </c>
      <c r="D60" s="109" t="s">
        <v>3</v>
      </c>
      <c r="E60" s="1"/>
    </row>
    <row r="61" spans="1:5" ht="18.75" x14ac:dyDescent="0.3">
      <c r="A61" s="1"/>
      <c r="B61" s="109" t="s">
        <v>1145</v>
      </c>
      <c r="C61" s="109" t="s">
        <v>4</v>
      </c>
      <c r="D61" s="109" t="s">
        <v>4</v>
      </c>
      <c r="E61" s="1"/>
    </row>
    <row r="62" spans="1:5" ht="18.75" x14ac:dyDescent="0.3">
      <c r="A62" s="1"/>
      <c r="B62" s="109" t="s">
        <v>5</v>
      </c>
      <c r="C62" s="109" t="s">
        <v>5</v>
      </c>
      <c r="D62" s="109" t="s">
        <v>5</v>
      </c>
      <c r="E62" s="1"/>
    </row>
    <row r="63" spans="1:5" ht="18.75" x14ac:dyDescent="0.3">
      <c r="A63" s="1"/>
      <c r="B63" s="109" t="s">
        <v>1152</v>
      </c>
      <c r="C63" s="109" t="s">
        <v>17</v>
      </c>
      <c r="D63" s="109" t="s">
        <v>17</v>
      </c>
      <c r="E63" s="1"/>
    </row>
    <row r="64" spans="1:5" ht="18.75" x14ac:dyDescent="0.3">
      <c r="A64" s="1"/>
      <c r="B64" s="109" t="s">
        <v>251</v>
      </c>
      <c r="C64" s="109"/>
      <c r="D64" s="109"/>
      <c r="E64" s="1"/>
    </row>
    <row r="65" spans="1:5" ht="18.75" x14ac:dyDescent="0.3">
      <c r="A65" s="1"/>
      <c r="B65" s="109" t="s">
        <v>1141</v>
      </c>
      <c r="C65" s="109" t="s">
        <v>6</v>
      </c>
      <c r="D65" s="109" t="s">
        <v>6</v>
      </c>
      <c r="E65" s="1"/>
    </row>
    <row r="66" spans="1:5" ht="18.75" x14ac:dyDescent="0.3">
      <c r="A66" s="1"/>
      <c r="B66" s="109" t="s">
        <v>7</v>
      </c>
      <c r="C66" s="109" t="s">
        <v>7</v>
      </c>
      <c r="D66" s="109" t="s">
        <v>7</v>
      </c>
      <c r="E66" s="1"/>
    </row>
    <row r="67" spans="1:5" ht="18.75" x14ac:dyDescent="0.3">
      <c r="A67" s="1"/>
      <c r="B67" s="109" t="s">
        <v>1161</v>
      </c>
      <c r="C67" s="109" t="s">
        <v>9</v>
      </c>
      <c r="D67" s="109" t="s">
        <v>9</v>
      </c>
      <c r="E67" s="1"/>
    </row>
    <row r="68" spans="1:5" ht="18.75" x14ac:dyDescent="0.3">
      <c r="A68" s="1"/>
      <c r="B68" s="109" t="s">
        <v>1147</v>
      </c>
      <c r="C68" s="109" t="s">
        <v>10</v>
      </c>
      <c r="D68" s="109" t="s">
        <v>10</v>
      </c>
      <c r="E68" s="1"/>
    </row>
    <row r="69" spans="1:5" ht="18.75" x14ac:dyDescent="0.3">
      <c r="A69" s="1"/>
      <c r="B69" s="109" t="s">
        <v>1148</v>
      </c>
      <c r="C69" s="109" t="s">
        <v>11</v>
      </c>
      <c r="D69" s="109" t="s">
        <v>11</v>
      </c>
      <c r="E69" s="1"/>
    </row>
    <row r="70" spans="1:5" ht="18.75" x14ac:dyDescent="0.3">
      <c r="A70" s="1"/>
      <c r="B70" s="109" t="s">
        <v>12</v>
      </c>
      <c r="C70" s="109" t="s">
        <v>12</v>
      </c>
      <c r="D70" s="109" t="s">
        <v>12</v>
      </c>
      <c r="E70" s="1"/>
    </row>
    <row r="71" spans="1:5" ht="18.75" x14ac:dyDescent="0.3">
      <c r="A71" s="1"/>
      <c r="B71" s="109" t="s">
        <v>13</v>
      </c>
      <c r="C71" s="109" t="s">
        <v>13</v>
      </c>
      <c r="D71" s="109" t="s">
        <v>13</v>
      </c>
      <c r="E71" s="1"/>
    </row>
    <row r="72" spans="1:5" ht="18.75" x14ac:dyDescent="0.3">
      <c r="A72" s="1"/>
      <c r="B72" s="109" t="s">
        <v>1149</v>
      </c>
      <c r="C72" s="109" t="s">
        <v>14</v>
      </c>
      <c r="D72" s="109" t="s">
        <v>14</v>
      </c>
      <c r="E72" s="1"/>
    </row>
    <row r="73" spans="1:5" ht="18.75" x14ac:dyDescent="0.3">
      <c r="A73" s="1"/>
      <c r="B73" s="109" t="s">
        <v>15</v>
      </c>
      <c r="C73" s="109" t="s">
        <v>15</v>
      </c>
      <c r="D73" s="109" t="s">
        <v>15</v>
      </c>
      <c r="E73" s="1"/>
    </row>
    <row r="74" spans="1:5" ht="18.75" x14ac:dyDescent="0.3">
      <c r="A74" s="1"/>
      <c r="B74" s="109" t="s">
        <v>167</v>
      </c>
      <c r="C74" s="109"/>
      <c r="D74" s="109"/>
      <c r="E74" s="1"/>
    </row>
    <row r="75" spans="1:5" ht="18.75" x14ac:dyDescent="0.3">
      <c r="A75" s="1"/>
      <c r="B75" s="109" t="s">
        <v>168</v>
      </c>
      <c r="C75" s="109"/>
      <c r="D75" s="109"/>
      <c r="E75" s="1"/>
    </row>
    <row r="76" spans="1:5" ht="18.75" x14ac:dyDescent="0.3">
      <c r="A76" s="1"/>
      <c r="B76" s="109" t="s">
        <v>1151</v>
      </c>
      <c r="C76" s="109" t="s">
        <v>16</v>
      </c>
      <c r="D76" s="109" t="s">
        <v>16</v>
      </c>
      <c r="E76" s="1"/>
    </row>
    <row r="77" spans="1:5" ht="18.75" x14ac:dyDescent="0.3">
      <c r="A77" s="1"/>
      <c r="B77" s="115"/>
      <c r="C77" s="115"/>
      <c r="D77" s="115"/>
      <c r="E77" s="1"/>
    </row>
    <row r="78" spans="1:5" ht="18.75" x14ac:dyDescent="0.3">
      <c r="A78" s="1"/>
      <c r="B78" s="113" t="s">
        <v>1162</v>
      </c>
      <c r="C78" s="113"/>
      <c r="D78" s="113"/>
      <c r="E78" s="1"/>
    </row>
    <row r="79" spans="1:5" ht="15.75" x14ac:dyDescent="0.25">
      <c r="B79" s="109" t="s">
        <v>48</v>
      </c>
      <c r="C79" s="109"/>
      <c r="D79" s="109"/>
    </row>
    <row r="80" spans="1:5" ht="15.75" x14ac:dyDescent="0.25">
      <c r="B80" s="109" t="s">
        <v>784</v>
      </c>
      <c r="C80" s="109"/>
      <c r="D80" s="109"/>
    </row>
    <row r="81" spans="2:4" ht="15.75" x14ac:dyDescent="0.25">
      <c r="B81" s="109" t="s">
        <v>49</v>
      </c>
      <c r="C81" s="109"/>
      <c r="D81" s="109"/>
    </row>
  </sheetData>
  <mergeCells count="85">
    <mergeCell ref="B81:D81"/>
    <mergeCell ref="B80:D80"/>
    <mergeCell ref="B76:D76"/>
    <mergeCell ref="B77:D77"/>
    <mergeCell ref="B78:D78"/>
    <mergeCell ref="B79:D79"/>
    <mergeCell ref="B25:D25"/>
    <mergeCell ref="B26:D26"/>
    <mergeCell ref="B27:D27"/>
    <mergeCell ref="B34:D34"/>
    <mergeCell ref="B28:D28"/>
    <mergeCell ref="B29:D29"/>
    <mergeCell ref="B30:D30"/>
    <mergeCell ref="B31:D31"/>
    <mergeCell ref="B32:D32"/>
    <mergeCell ref="B33:D33"/>
    <mergeCell ref="B35:D35"/>
    <mergeCell ref="B36:D36"/>
    <mergeCell ref="B37:D37"/>
    <mergeCell ref="B38:D38"/>
    <mergeCell ref="B39:D39"/>
    <mergeCell ref="A1:E4"/>
    <mergeCell ref="A5:E5"/>
    <mergeCell ref="A6:E6"/>
    <mergeCell ref="B7:D7"/>
    <mergeCell ref="B8:D8"/>
    <mergeCell ref="B9:D9"/>
    <mergeCell ref="B22:D22"/>
    <mergeCell ref="B23:D23"/>
    <mergeCell ref="B24:D24"/>
    <mergeCell ref="B16:D16"/>
    <mergeCell ref="B17:D17"/>
    <mergeCell ref="B18:D18"/>
    <mergeCell ref="B19:D19"/>
    <mergeCell ref="B20:D20"/>
    <mergeCell ref="B21:D21"/>
    <mergeCell ref="B15:D15"/>
    <mergeCell ref="A10:E10"/>
    <mergeCell ref="B11:D11"/>
    <mergeCell ref="A12:E12"/>
    <mergeCell ref="B13:D13"/>
    <mergeCell ref="B14:D14"/>
    <mergeCell ref="B51:D51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63:D63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75:D75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I5:N5"/>
    <mergeCell ref="F1:G2"/>
    <mergeCell ref="I1:N1"/>
    <mergeCell ref="I2:N2"/>
    <mergeCell ref="F3:G4"/>
    <mergeCell ref="I3:N3"/>
    <mergeCell ref="I4:N4"/>
  </mergeCells>
  <hyperlinks>
    <hyperlink ref="B7:D7" location="арматура!R1C1" display="Арматура" xr:uid="{00000000-0004-0000-1700-000000000000}"/>
    <hyperlink ref="B8:D8" location="'Дріт в''язальний'!A1" display="Дріт в'язальний" xr:uid="{00000000-0004-0000-1700-000001000000}"/>
    <hyperlink ref="B9:D9" location="'Дріт ВР'!A1" display="Дріт ВР" xr:uid="{00000000-0004-0000-1700-000002000000}"/>
    <hyperlink ref="B11:D11" location="Двотавр!A1" display="Двотавр  " xr:uid="{00000000-0004-0000-1700-000003000000}"/>
    <hyperlink ref="B13:D13" location="Квадрат!A1" display="Квадрат сталевий" xr:uid="{00000000-0004-0000-1700-000004000000}"/>
    <hyperlink ref="B15:D15" location="Круг!A1" display="Круг сталевий" xr:uid="{00000000-0004-0000-1700-000005000000}"/>
    <hyperlink ref="B19:D19" location="лист!R1C1" display="Листы:" xr:uid="{00000000-0004-0000-1700-000006000000}"/>
    <hyperlink ref="B20:D20" location="Лист!A1" display="Лист сталевий" xr:uid="{00000000-0004-0000-1700-000007000000}"/>
    <hyperlink ref="B21:D21" location="'Лист рифлений'!A1" display="Лист рифлений" xr:uid="{00000000-0004-0000-1700-000008000000}"/>
    <hyperlink ref="B22:D22" location="'Лист ПВЛ'!A1" display="Лист ПВЛ" xr:uid="{00000000-0004-0000-1700-000009000000}"/>
    <hyperlink ref="B23:D23" location="'Лист оцинкований'!A1" display="Лист оцинкований" xr:uid="{00000000-0004-0000-1700-00000A000000}"/>
    <hyperlink ref="B24:D24" location="'Лист нержавіючий'!A1" display="Лист нержавіючий" xr:uid="{00000000-0004-0000-1700-00000B000000}"/>
    <hyperlink ref="B28:D28" location="Профнасил!A1" display="Профнастил" xr:uid="{00000000-0004-0000-1700-00000C000000}"/>
    <hyperlink ref="B29:D29" location="'Преміум профнастил'!A1" display="Преміум профнастил" xr:uid="{00000000-0004-0000-1700-00000D000000}"/>
    <hyperlink ref="B30:D30" location="' Металочерепиця'!A1" display="Металочерепиця" xr:uid="{00000000-0004-0000-1700-00000E000000}"/>
    <hyperlink ref="B31:D31" location="'Преміум металочерепиця'!A1" display="Преміум металочерепиця" xr:uid="{00000000-0004-0000-1700-00000F000000}"/>
    <hyperlink ref="B32:D32" location="метизы!R1C1" display="Метизы" xr:uid="{00000000-0004-0000-1700-000010000000}"/>
    <hyperlink ref="B33:D33" location="'Водосточна система'!A1" display="Водостічна система" xr:uid="{00000000-0004-0000-1700-000011000000}"/>
    <hyperlink ref="B34:D34" location="планки!R1C1" display="Планки" xr:uid="{00000000-0004-0000-1700-000012000000}"/>
    <hyperlink ref="B35:D35" location="'Утеплювач, ізоляція'!A1" display="Утеплювач, ізоляція" xr:uid="{00000000-0004-0000-1700-000013000000}"/>
    <hyperlink ref="B38:D38" location="'Фальцева покрівля'!A1" display="Фальцева покрівля" xr:uid="{00000000-0004-0000-1700-000014000000}"/>
    <hyperlink ref="B40:D40" location="'сетка сварная в картах'!R1C1" display="Сетка:" xr:uid="{00000000-0004-0000-1700-000015000000}"/>
    <hyperlink ref="B41:D41" location="'Сітка зварна в картах'!A1" display="Сітка зварна в картах" xr:uid="{00000000-0004-0000-1700-000016000000}"/>
    <hyperlink ref="B42:D42" location="'Сітка зварна в рулоні'!A1" display="Сітка зварна в рулоне" xr:uid="{00000000-0004-0000-1700-000017000000}"/>
    <hyperlink ref="B43:D43" location="'Сітка рабиця'!A1" display="Сітка рабиця" xr:uid="{00000000-0004-0000-1700-000018000000}"/>
    <hyperlink ref="B45:D45" location="'труба профильная'!R1C1" display="Труба:" xr:uid="{00000000-0004-0000-1700-000019000000}"/>
    <hyperlink ref="B46:D46" location="'Труба профільна'!A1" display="Труба профільна" xr:uid="{00000000-0004-0000-1700-00001A000000}"/>
    <hyperlink ref="B47:D47" location="'Труба ел.зв.'!A1" display="Труба електрозварна" xr:uid="{00000000-0004-0000-1700-00001B000000}"/>
    <hyperlink ref="B48:D48" location="'труба вгп'!R1C1" display="Трубв ВГП ДУ" xr:uid="{00000000-0004-0000-1700-00001C000000}"/>
    <hyperlink ref="B50:D50" location="'Труба оцинк.'!A1" display="Труба оцинкована" xr:uid="{00000000-0004-0000-1700-00001D000000}"/>
    <hyperlink ref="B51:D51" location="'Труба нержавіюча'!A1" display="Труба нержавіюча" xr:uid="{00000000-0004-0000-1700-00001E000000}"/>
    <hyperlink ref="B57:D57" location="шпилька.гайка.шайба!R1C1" display="Комплектующие" xr:uid="{00000000-0004-0000-1700-00001F000000}"/>
    <hyperlink ref="B60:D60" location="Цвяхи!A1" display="Цвяхи" xr:uid="{00000000-0004-0000-1700-000020000000}"/>
    <hyperlink ref="B61:D61" location="'Гіпсокартон та профіль'!A1" display=" Гіпсокартон та профіль" xr:uid="{00000000-0004-0000-1700-000021000000}"/>
    <hyperlink ref="B62:D62" location="диск!R1C1" display="Диск" xr:uid="{00000000-0004-0000-1700-000022000000}"/>
    <hyperlink ref="B65:D65" location="Лакофарбові!A1" display="Лакофарбові" xr:uid="{00000000-0004-0000-1700-000023000000}"/>
    <hyperlink ref="B66:D66" location="лопата!R1C1" display="Лопата" xr:uid="{00000000-0004-0000-1700-000024000000}"/>
    <hyperlink ref="B67:D67" location="Згони!A1" display="Згони" xr:uid="{00000000-0004-0000-1700-000025000000}"/>
    <hyperlink ref="B68:D68" location="Трійники!A1" display=" Трійники" xr:uid="{00000000-0004-0000-1700-000026000000}"/>
    <hyperlink ref="B69:D69" location="Різьба!A1" display="Різьба" xr:uid="{00000000-0004-0000-1700-000027000000}"/>
    <hyperlink ref="B70:D70" location="муфта!R1C1" display="Муфта" xr:uid="{00000000-0004-0000-1700-000028000000}"/>
    <hyperlink ref="B71:D71" location="контргайка!R1C1" display="Контргайка" xr:uid="{00000000-0004-0000-1700-000029000000}"/>
    <hyperlink ref="B72:D72" location="Фланець!A1" display="Фланець" xr:uid="{00000000-0004-0000-1700-00002A000000}"/>
    <hyperlink ref="B73:D73" location="цемент!R1C1" display="Цемент" xr:uid="{00000000-0004-0000-1700-00002B000000}"/>
    <hyperlink ref="B76:D76" location="'Щітка по металу'!A1" display="Щітка по металу" xr:uid="{00000000-0004-0000-1700-00002C000000}"/>
    <hyperlink ref="B78:D78" location="доставка!R1C1" display="Услуги" xr:uid="{00000000-0004-0000-1700-00002D000000}"/>
    <hyperlink ref="B79:D79" location="доставка!R1C1" display="Доставка" xr:uid="{00000000-0004-0000-1700-00002E000000}"/>
    <hyperlink ref="B80:D80" location="Гільйотина!A1" display="Гільйотина" xr:uid="{00000000-0004-0000-1700-00002F000000}"/>
    <hyperlink ref="B81:D81" location="плазма!R1C1" display="Плазма" xr:uid="{00000000-0004-0000-1700-000030000000}"/>
    <hyperlink ref="B53:D53" location="швеллер!R1C1" display="Швеллер" xr:uid="{00000000-0004-0000-1700-000031000000}"/>
    <hyperlink ref="B54:D54" location="'Швелер катаный'!A1" display="Швелер катаний" xr:uid="{00000000-0004-0000-1700-000032000000}"/>
    <hyperlink ref="B55:D55" location="'Швелер гнутий'!A1" display="Швелер гнутий" xr:uid="{00000000-0004-0000-1700-000033000000}"/>
    <hyperlink ref="B49:D49" location="'Труба безшов.'!A1" display="Турба безшовна" xr:uid="{00000000-0004-0000-1700-000034000000}"/>
    <hyperlink ref="B59:D59" location="гайка!R1C1" display="Гайка" xr:uid="{00000000-0004-0000-1700-000035000000}"/>
    <hyperlink ref="B74:D74" location="шайба!R1C1" display="Шайба" xr:uid="{00000000-0004-0000-1700-000036000000}"/>
    <hyperlink ref="B75:D75" location="шпилька!R1C1" display="Шпилька" xr:uid="{00000000-0004-0000-1700-000037000000}"/>
    <hyperlink ref="B26:D26" location="Смуга!A1" display="Смуга" xr:uid="{00000000-0004-0000-1700-000038000000}"/>
    <hyperlink ref="B64:D64" location="заглушка!A1" display="Заглушка" xr:uid="{00000000-0004-0000-1700-000039000000}"/>
    <hyperlink ref="B58:D58" location="Відводи!A1" display="Відводи" xr:uid="{00000000-0004-0000-1700-00003A000000}"/>
    <hyperlink ref="B63:D63" location="Електроди!A1" display="Електроди" xr:uid="{00000000-0004-0000-1700-00003B000000}"/>
    <hyperlink ref="B17:D17" location="Кутник!A1" display="Кутник" xr:uid="{00000000-0004-0000-1700-00003C000000}"/>
    <hyperlink ref="B36:D36" location="Штакетник!A1" display="Штахетник" xr:uid="{00000000-0004-0000-1700-00003D000000}"/>
    <hyperlink ref="B37:D37" location="'Штакетник Преміум'!A1" display="Штахетник преміум" xr:uid="{00000000-0004-0000-1700-00003E000000}"/>
  </hyperlink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N81"/>
  <sheetViews>
    <sheetView workbookViewId="0">
      <pane ySplit="5" topLeftCell="A6" activePane="bottomLeft" state="frozen"/>
      <selection pane="bottomLeft" activeCell="B7" sqref="B7:D7"/>
    </sheetView>
  </sheetViews>
  <sheetFormatPr defaultRowHeight="15" x14ac:dyDescent="0.25"/>
  <cols>
    <col min="1" max="1" width="1.28515625" customWidth="1"/>
    <col min="5" max="5" width="1.28515625" customWidth="1"/>
    <col min="6" max="6" width="57.28515625" customWidth="1"/>
    <col min="7" max="7" width="32.42578125" customWidth="1"/>
  </cols>
  <sheetData>
    <row r="1" spans="1:14" x14ac:dyDescent="0.25">
      <c r="A1" s="114"/>
      <c r="B1" s="114"/>
      <c r="C1" s="114"/>
      <c r="D1" s="114"/>
      <c r="E1" s="114"/>
      <c r="F1" s="106" t="s">
        <v>289</v>
      </c>
      <c r="G1" s="106"/>
      <c r="H1" s="2" t="s">
        <v>517</v>
      </c>
      <c r="I1" s="101" t="s">
        <v>519</v>
      </c>
      <c r="J1" s="101"/>
      <c r="K1" s="101"/>
      <c r="L1" s="101"/>
      <c r="M1" s="101"/>
      <c r="N1" s="101"/>
    </row>
    <row r="2" spans="1:14" x14ac:dyDescent="0.25">
      <c r="A2" s="114"/>
      <c r="B2" s="114"/>
      <c r="C2" s="114"/>
      <c r="D2" s="114"/>
      <c r="E2" s="114"/>
      <c r="F2" s="106"/>
      <c r="G2" s="106"/>
      <c r="H2" s="2" t="s">
        <v>521</v>
      </c>
      <c r="I2" s="101" t="s">
        <v>1476</v>
      </c>
      <c r="J2" s="101"/>
      <c r="K2" s="101"/>
      <c r="L2" s="101"/>
      <c r="M2" s="101"/>
      <c r="N2" s="101"/>
    </row>
    <row r="3" spans="1:14" x14ac:dyDescent="0.25">
      <c r="A3" s="114"/>
      <c r="B3" s="114"/>
      <c r="C3" s="114"/>
      <c r="D3" s="114"/>
      <c r="E3" s="114"/>
      <c r="F3" s="107" t="s">
        <v>906</v>
      </c>
      <c r="G3" s="107"/>
      <c r="H3" s="2" t="s">
        <v>44</v>
      </c>
      <c r="I3" s="101" t="s">
        <v>47</v>
      </c>
      <c r="J3" s="101"/>
      <c r="K3" s="101"/>
      <c r="L3" s="101"/>
      <c r="M3" s="101"/>
      <c r="N3" s="101"/>
    </row>
    <row r="4" spans="1:14" x14ac:dyDescent="0.25">
      <c r="A4" s="114"/>
      <c r="B4" s="114"/>
      <c r="C4" s="114"/>
      <c r="D4" s="114"/>
      <c r="E4" s="114"/>
      <c r="F4" s="107"/>
      <c r="G4" s="107"/>
      <c r="H4" s="2" t="s">
        <v>45</v>
      </c>
      <c r="I4" s="101" t="s">
        <v>520</v>
      </c>
      <c r="J4" s="101"/>
      <c r="K4" s="101"/>
      <c r="L4" s="101"/>
      <c r="M4" s="101"/>
      <c r="N4" s="101"/>
    </row>
    <row r="5" spans="1:14" ht="18.75" x14ac:dyDescent="0.3">
      <c r="A5" s="113" t="s">
        <v>288</v>
      </c>
      <c r="B5" s="113"/>
      <c r="C5" s="113"/>
      <c r="D5" s="113"/>
      <c r="E5" s="113"/>
      <c r="F5" s="5" t="s">
        <v>493</v>
      </c>
      <c r="G5" s="16" t="s">
        <v>507</v>
      </c>
      <c r="H5" s="2" t="s">
        <v>46</v>
      </c>
      <c r="I5" s="101" t="s">
        <v>51</v>
      </c>
      <c r="J5" s="101"/>
      <c r="K5" s="101"/>
      <c r="L5" s="101"/>
      <c r="M5" s="101"/>
      <c r="N5" s="101"/>
    </row>
    <row r="6" spans="1:14" ht="18.75" x14ac:dyDescent="0.3">
      <c r="A6" s="115"/>
      <c r="B6" s="115"/>
      <c r="C6" s="115"/>
      <c r="D6" s="115"/>
      <c r="E6" s="115"/>
      <c r="F6" s="22" t="s">
        <v>920</v>
      </c>
      <c r="G6" s="68">
        <v>2345</v>
      </c>
    </row>
    <row r="7" spans="1:14" ht="18.75" x14ac:dyDescent="0.3">
      <c r="A7" s="1"/>
      <c r="B7" s="113" t="s">
        <v>0</v>
      </c>
      <c r="C7" s="113"/>
      <c r="D7" s="113"/>
      <c r="E7" s="1"/>
      <c r="F7" s="22" t="s">
        <v>921</v>
      </c>
      <c r="G7" s="68">
        <v>2633.75</v>
      </c>
    </row>
    <row r="8" spans="1:14" ht="18.75" x14ac:dyDescent="0.3">
      <c r="A8" s="1"/>
      <c r="B8" s="109" t="s">
        <v>492</v>
      </c>
      <c r="C8" s="109"/>
      <c r="D8" s="109"/>
      <c r="E8" s="1"/>
      <c r="F8" s="22" t="s">
        <v>922</v>
      </c>
      <c r="G8" s="68">
        <v>2353.75</v>
      </c>
    </row>
    <row r="9" spans="1:14" ht="18.75" x14ac:dyDescent="0.3">
      <c r="A9" s="1"/>
      <c r="B9" s="109" t="s">
        <v>488</v>
      </c>
      <c r="C9" s="109"/>
      <c r="D9" s="109"/>
      <c r="E9" s="1"/>
      <c r="F9" s="22" t="s">
        <v>923</v>
      </c>
      <c r="G9" s="68">
        <v>1106.25</v>
      </c>
    </row>
    <row r="10" spans="1:14" ht="18.75" x14ac:dyDescent="0.3">
      <c r="A10" s="115"/>
      <c r="B10" s="115"/>
      <c r="C10" s="115"/>
      <c r="D10" s="115"/>
      <c r="E10" s="115"/>
      <c r="F10" s="22" t="s">
        <v>924</v>
      </c>
      <c r="G10" s="68">
        <v>1822.5</v>
      </c>
    </row>
    <row r="11" spans="1:14" ht="18.75" x14ac:dyDescent="0.3">
      <c r="A11" s="1"/>
      <c r="B11" s="113" t="s">
        <v>533</v>
      </c>
      <c r="C11" s="113"/>
      <c r="D11" s="113"/>
      <c r="E11" s="1"/>
      <c r="F11" s="22" t="s">
        <v>925</v>
      </c>
      <c r="G11" s="68">
        <v>1380</v>
      </c>
    </row>
    <row r="12" spans="1:14" ht="18.75" x14ac:dyDescent="0.3">
      <c r="A12" s="115"/>
      <c r="B12" s="115"/>
      <c r="C12" s="115"/>
      <c r="D12" s="115"/>
      <c r="E12" s="115"/>
      <c r="F12" s="22" t="s">
        <v>1482</v>
      </c>
      <c r="G12" s="68">
        <v>1456.25</v>
      </c>
    </row>
    <row r="13" spans="1:14" ht="18.75" x14ac:dyDescent="0.3">
      <c r="A13" s="1"/>
      <c r="B13" s="113" t="s">
        <v>290</v>
      </c>
      <c r="C13" s="113"/>
      <c r="D13" s="113"/>
      <c r="E13" s="1"/>
      <c r="F13" s="22" t="s">
        <v>926</v>
      </c>
      <c r="G13" s="68">
        <v>2896.25</v>
      </c>
    </row>
    <row r="14" spans="1:14" ht="18.75" x14ac:dyDescent="0.3">
      <c r="A14" s="1"/>
      <c r="B14" s="110"/>
      <c r="C14" s="111"/>
      <c r="D14" s="112"/>
      <c r="E14" s="1"/>
      <c r="F14" s="22" t="s">
        <v>1483</v>
      </c>
      <c r="G14" s="68">
        <v>2076.25</v>
      </c>
    </row>
    <row r="15" spans="1:14" ht="18.75" x14ac:dyDescent="0.3">
      <c r="A15" s="1"/>
      <c r="B15" s="113" t="s">
        <v>300</v>
      </c>
      <c r="C15" s="113"/>
      <c r="D15" s="113"/>
      <c r="E15" s="1"/>
    </row>
    <row r="16" spans="1:14" ht="18.75" x14ac:dyDescent="0.3">
      <c r="A16" s="1"/>
      <c r="B16" s="110"/>
      <c r="C16" s="111"/>
      <c r="D16" s="112"/>
      <c r="E16" s="1"/>
    </row>
    <row r="17" spans="1:5" ht="18.75" x14ac:dyDescent="0.3">
      <c r="A17" s="1"/>
      <c r="B17" s="113" t="s">
        <v>430</v>
      </c>
      <c r="C17" s="113" t="s">
        <v>26</v>
      </c>
      <c r="D17" s="113" t="s">
        <v>26</v>
      </c>
      <c r="E17" s="1"/>
    </row>
    <row r="18" spans="1:5" ht="18.75" x14ac:dyDescent="0.3">
      <c r="A18" s="1"/>
      <c r="B18" s="110"/>
      <c r="C18" s="111"/>
      <c r="D18" s="112"/>
      <c r="E18" s="1"/>
    </row>
    <row r="19" spans="1:5" ht="18.75" x14ac:dyDescent="0.3">
      <c r="A19" s="1"/>
      <c r="B19" s="113" t="s">
        <v>412</v>
      </c>
      <c r="C19" s="113"/>
      <c r="D19" s="113"/>
      <c r="E19" s="1"/>
    </row>
    <row r="20" spans="1:5" ht="18.75" x14ac:dyDescent="0.3">
      <c r="A20" s="1"/>
      <c r="B20" s="109" t="s">
        <v>301</v>
      </c>
      <c r="C20" s="109"/>
      <c r="D20" s="109"/>
      <c r="E20" s="1"/>
    </row>
    <row r="21" spans="1:5" ht="18.75" x14ac:dyDescent="0.3">
      <c r="A21" s="1"/>
      <c r="B21" s="109" t="s">
        <v>410</v>
      </c>
      <c r="C21" s="109"/>
      <c r="D21" s="109"/>
      <c r="E21" s="1"/>
    </row>
    <row r="22" spans="1:5" ht="18.75" x14ac:dyDescent="0.3">
      <c r="A22" s="1"/>
      <c r="B22" s="109" t="s">
        <v>28</v>
      </c>
      <c r="C22" s="109"/>
      <c r="D22" s="109"/>
      <c r="E22" s="1"/>
    </row>
    <row r="23" spans="1:5" ht="18.75" x14ac:dyDescent="0.3">
      <c r="A23" s="1"/>
      <c r="B23" s="109" t="s">
        <v>411</v>
      </c>
      <c r="C23" s="109"/>
      <c r="D23" s="109"/>
      <c r="E23" s="1"/>
    </row>
    <row r="24" spans="1:5" ht="18.75" x14ac:dyDescent="0.3">
      <c r="A24" s="1"/>
      <c r="B24" s="109" t="s">
        <v>413</v>
      </c>
      <c r="C24" s="109"/>
      <c r="D24" s="109"/>
      <c r="E24" s="1"/>
    </row>
    <row r="25" spans="1:5" ht="18.75" x14ac:dyDescent="0.3">
      <c r="A25" s="1"/>
      <c r="B25" s="110"/>
      <c r="C25" s="111"/>
      <c r="D25" s="112"/>
      <c r="E25" s="1"/>
    </row>
    <row r="26" spans="1:5" ht="18.75" x14ac:dyDescent="0.3">
      <c r="A26" s="1"/>
      <c r="B26" s="113" t="s">
        <v>429</v>
      </c>
      <c r="C26" s="113"/>
      <c r="D26" s="113"/>
      <c r="E26" s="1"/>
    </row>
    <row r="27" spans="1:5" ht="18.75" x14ac:dyDescent="0.3">
      <c r="A27" s="1"/>
      <c r="B27" s="110"/>
      <c r="C27" s="111"/>
      <c r="D27" s="112"/>
      <c r="E27" s="1"/>
    </row>
    <row r="28" spans="1:5" ht="18.75" x14ac:dyDescent="0.3">
      <c r="A28" s="1"/>
      <c r="B28" s="113" t="s">
        <v>18</v>
      </c>
      <c r="C28" s="113"/>
      <c r="D28" s="113"/>
      <c r="E28" s="1"/>
    </row>
    <row r="29" spans="1:5" ht="18.75" x14ac:dyDescent="0.3">
      <c r="A29" s="1"/>
      <c r="B29" s="109" t="s">
        <v>885</v>
      </c>
      <c r="C29" s="109"/>
      <c r="D29" s="109"/>
      <c r="E29" s="1"/>
    </row>
    <row r="30" spans="1:5" ht="18.75" x14ac:dyDescent="0.3">
      <c r="A30" s="1"/>
      <c r="B30" s="113" t="s">
        <v>889</v>
      </c>
      <c r="C30" s="113"/>
      <c r="D30" s="113"/>
      <c r="E30" s="1"/>
    </row>
    <row r="31" spans="1:5" ht="18.75" x14ac:dyDescent="0.3">
      <c r="A31" s="1"/>
      <c r="B31" s="109" t="s">
        <v>893</v>
      </c>
      <c r="C31" s="109"/>
      <c r="D31" s="109"/>
      <c r="E31" s="1"/>
    </row>
    <row r="32" spans="1:5" ht="18.75" x14ac:dyDescent="0.3">
      <c r="A32" s="1"/>
      <c r="B32" s="109" t="s">
        <v>1631</v>
      </c>
      <c r="C32" s="109"/>
      <c r="D32" s="109"/>
      <c r="E32" s="1"/>
    </row>
    <row r="33" spans="1:5" ht="18.75" x14ac:dyDescent="0.3">
      <c r="A33" s="1"/>
      <c r="B33" s="109" t="s">
        <v>1144</v>
      </c>
      <c r="C33" s="109"/>
      <c r="D33" s="109"/>
      <c r="E33" s="1"/>
    </row>
    <row r="34" spans="1:5" ht="18.75" x14ac:dyDescent="0.3">
      <c r="A34" s="1"/>
      <c r="B34" s="109" t="s">
        <v>19</v>
      </c>
      <c r="C34" s="109"/>
      <c r="D34" s="109"/>
      <c r="E34" s="1"/>
    </row>
    <row r="35" spans="1:5" ht="18.75" x14ac:dyDescent="0.3">
      <c r="A35" s="1"/>
      <c r="B35" s="109" t="s">
        <v>904</v>
      </c>
      <c r="C35" s="109"/>
      <c r="D35" s="109"/>
      <c r="E35" s="1"/>
    </row>
    <row r="36" spans="1:5" ht="18.75" x14ac:dyDescent="0.3">
      <c r="A36" s="1"/>
      <c r="B36" s="113" t="s">
        <v>1474</v>
      </c>
      <c r="C36" s="113"/>
      <c r="D36" s="113"/>
      <c r="E36" s="1"/>
    </row>
    <row r="37" spans="1:5" ht="18.75" x14ac:dyDescent="0.3">
      <c r="A37" s="1"/>
      <c r="B37" s="109" t="s">
        <v>1475</v>
      </c>
      <c r="C37" s="109"/>
      <c r="D37" s="109"/>
      <c r="E37" s="1"/>
    </row>
    <row r="38" spans="1:5" ht="18.75" x14ac:dyDescent="0.3">
      <c r="A38" s="1"/>
      <c r="B38" s="113" t="s">
        <v>785</v>
      </c>
      <c r="C38" s="113"/>
      <c r="D38" s="113"/>
      <c r="E38" s="1"/>
    </row>
    <row r="39" spans="1:5" ht="18.75" x14ac:dyDescent="0.3">
      <c r="A39" s="1"/>
      <c r="B39" s="110"/>
      <c r="C39" s="111"/>
      <c r="D39" s="112"/>
      <c r="E39" s="1"/>
    </row>
    <row r="40" spans="1:5" ht="18.75" x14ac:dyDescent="0.3">
      <c r="A40" s="1"/>
      <c r="B40" s="113" t="s">
        <v>1143</v>
      </c>
      <c r="C40" s="113"/>
      <c r="D40" s="113"/>
      <c r="E40" s="1"/>
    </row>
    <row r="41" spans="1:5" ht="18.75" x14ac:dyDescent="0.3">
      <c r="A41" s="1"/>
      <c r="B41" s="109" t="s">
        <v>905</v>
      </c>
      <c r="C41" s="109"/>
      <c r="D41" s="109"/>
      <c r="E41" s="1"/>
    </row>
    <row r="42" spans="1:5" ht="18.75" x14ac:dyDescent="0.3">
      <c r="A42" s="1"/>
      <c r="B42" s="109" t="s">
        <v>906</v>
      </c>
      <c r="C42" s="109"/>
      <c r="D42" s="109"/>
      <c r="E42" s="1"/>
    </row>
    <row r="43" spans="1:5" ht="18.75" x14ac:dyDescent="0.3">
      <c r="A43" s="1"/>
      <c r="B43" s="109" t="s">
        <v>927</v>
      </c>
      <c r="C43" s="109"/>
      <c r="D43" s="109"/>
      <c r="E43" s="1"/>
    </row>
    <row r="44" spans="1:5" ht="18.75" x14ac:dyDescent="0.3">
      <c r="A44" s="1"/>
      <c r="B44" s="110"/>
      <c r="C44" s="111"/>
      <c r="D44" s="112"/>
      <c r="E44" s="1"/>
    </row>
    <row r="45" spans="1:5" ht="18.75" x14ac:dyDescent="0.3">
      <c r="A45" s="1"/>
      <c r="B45" s="113" t="s">
        <v>29</v>
      </c>
      <c r="C45" s="113"/>
      <c r="D45" s="113"/>
      <c r="E45" s="1"/>
    </row>
    <row r="46" spans="1:5" ht="18.75" x14ac:dyDescent="0.3">
      <c r="A46" s="1"/>
      <c r="B46" s="109" t="s">
        <v>535</v>
      </c>
      <c r="C46" s="109" t="s">
        <v>20</v>
      </c>
      <c r="D46" s="109" t="s">
        <v>20</v>
      </c>
      <c r="E46" s="1"/>
    </row>
    <row r="47" spans="1:5" ht="18.75" x14ac:dyDescent="0.3">
      <c r="A47" s="1"/>
      <c r="B47" s="109" t="s">
        <v>766</v>
      </c>
      <c r="C47" s="109" t="s">
        <v>21</v>
      </c>
      <c r="D47" s="109" t="s">
        <v>21</v>
      </c>
      <c r="E47" s="1"/>
    </row>
    <row r="48" spans="1:5" ht="18.75" x14ac:dyDescent="0.3">
      <c r="A48" s="1"/>
      <c r="B48" s="109" t="s">
        <v>22</v>
      </c>
      <c r="C48" s="109" t="s">
        <v>22</v>
      </c>
      <c r="D48" s="109" t="s">
        <v>22</v>
      </c>
      <c r="E48" s="1"/>
    </row>
    <row r="49" spans="1:5" ht="18.75" x14ac:dyDescent="0.3">
      <c r="A49" s="1"/>
      <c r="B49" s="109" t="s">
        <v>1159</v>
      </c>
      <c r="C49" s="109" t="s">
        <v>23</v>
      </c>
      <c r="D49" s="109" t="s">
        <v>23</v>
      </c>
      <c r="E49" s="1"/>
    </row>
    <row r="50" spans="1:5" ht="18.75" x14ac:dyDescent="0.3">
      <c r="A50" s="1"/>
      <c r="B50" s="109" t="s">
        <v>767</v>
      </c>
      <c r="C50" s="109" t="s">
        <v>24</v>
      </c>
      <c r="D50" s="109" t="s">
        <v>24</v>
      </c>
      <c r="E50" s="1"/>
    </row>
    <row r="51" spans="1:5" ht="18.75" x14ac:dyDescent="0.3">
      <c r="A51" s="1"/>
      <c r="B51" s="109" t="s">
        <v>768</v>
      </c>
      <c r="C51" s="109" t="s">
        <v>25</v>
      </c>
      <c r="D51" s="109" t="s">
        <v>25</v>
      </c>
      <c r="E51" s="1"/>
    </row>
    <row r="52" spans="1:5" ht="18.75" x14ac:dyDescent="0.3">
      <c r="A52" s="1"/>
      <c r="B52" s="110"/>
      <c r="C52" s="111"/>
      <c r="D52" s="112"/>
      <c r="E52" s="1"/>
    </row>
    <row r="53" spans="1:5" ht="18.75" x14ac:dyDescent="0.3">
      <c r="A53" s="1"/>
      <c r="B53" s="113" t="s">
        <v>444</v>
      </c>
      <c r="C53" s="113" t="s">
        <v>27</v>
      </c>
      <c r="D53" s="113" t="s">
        <v>27</v>
      </c>
      <c r="E53" s="1"/>
    </row>
    <row r="54" spans="1:5" ht="18.75" x14ac:dyDescent="0.3">
      <c r="A54" s="1"/>
      <c r="B54" s="109" t="s">
        <v>445</v>
      </c>
      <c r="C54" s="109"/>
      <c r="D54" s="109"/>
      <c r="E54" s="1"/>
    </row>
    <row r="55" spans="1:5" ht="18.75" x14ac:dyDescent="0.3">
      <c r="A55" s="1"/>
      <c r="B55" s="109" t="s">
        <v>446</v>
      </c>
      <c r="C55" s="109"/>
      <c r="D55" s="109"/>
      <c r="E55" s="1"/>
    </row>
    <row r="56" spans="1:5" ht="18.75" x14ac:dyDescent="0.3">
      <c r="A56" s="1"/>
      <c r="B56" s="110"/>
      <c r="C56" s="111"/>
      <c r="D56" s="112"/>
      <c r="E56" s="1"/>
    </row>
    <row r="57" spans="1:5" ht="18.75" x14ac:dyDescent="0.3">
      <c r="A57" s="1"/>
      <c r="B57" s="113" t="s">
        <v>1160</v>
      </c>
      <c r="C57" s="113" t="s">
        <v>1</v>
      </c>
      <c r="D57" s="113" t="s">
        <v>1</v>
      </c>
      <c r="E57" s="1"/>
    </row>
    <row r="58" spans="1:5" ht="18.75" x14ac:dyDescent="0.3">
      <c r="A58" s="1"/>
      <c r="B58" s="109" t="s">
        <v>1146</v>
      </c>
      <c r="C58" s="109" t="s">
        <v>8</v>
      </c>
      <c r="D58" s="109" t="s">
        <v>8</v>
      </c>
      <c r="E58" s="1"/>
    </row>
    <row r="59" spans="1:5" ht="18.75" x14ac:dyDescent="0.3">
      <c r="A59" s="1"/>
      <c r="B59" s="109" t="s">
        <v>166</v>
      </c>
      <c r="C59" s="109" t="s">
        <v>2</v>
      </c>
      <c r="D59" s="109" t="s">
        <v>2</v>
      </c>
      <c r="E59" s="1"/>
    </row>
    <row r="60" spans="1:5" ht="18.75" x14ac:dyDescent="0.3">
      <c r="A60" s="1"/>
      <c r="B60" s="109" t="s">
        <v>1121</v>
      </c>
      <c r="C60" s="109" t="s">
        <v>3</v>
      </c>
      <c r="D60" s="109" t="s">
        <v>3</v>
      </c>
      <c r="E60" s="1"/>
    </row>
    <row r="61" spans="1:5" ht="18.75" x14ac:dyDescent="0.3">
      <c r="A61" s="1"/>
      <c r="B61" s="109" t="s">
        <v>1145</v>
      </c>
      <c r="C61" s="109" t="s">
        <v>4</v>
      </c>
      <c r="D61" s="109" t="s">
        <v>4</v>
      </c>
      <c r="E61" s="1"/>
    </row>
    <row r="62" spans="1:5" ht="18.75" x14ac:dyDescent="0.3">
      <c r="A62" s="1"/>
      <c r="B62" s="109" t="s">
        <v>5</v>
      </c>
      <c r="C62" s="109" t="s">
        <v>5</v>
      </c>
      <c r="D62" s="109" t="s">
        <v>5</v>
      </c>
      <c r="E62" s="1"/>
    </row>
    <row r="63" spans="1:5" ht="18.75" x14ac:dyDescent="0.3">
      <c r="A63" s="1"/>
      <c r="B63" s="109" t="s">
        <v>1152</v>
      </c>
      <c r="C63" s="109" t="s">
        <v>17</v>
      </c>
      <c r="D63" s="109" t="s">
        <v>17</v>
      </c>
      <c r="E63" s="1"/>
    </row>
    <row r="64" spans="1:5" ht="18.75" x14ac:dyDescent="0.3">
      <c r="A64" s="1"/>
      <c r="B64" s="109" t="s">
        <v>251</v>
      </c>
      <c r="C64" s="109"/>
      <c r="D64" s="109"/>
      <c r="E64" s="1"/>
    </row>
    <row r="65" spans="1:5" ht="18.75" x14ac:dyDescent="0.3">
      <c r="A65" s="1"/>
      <c r="B65" s="109" t="s">
        <v>1141</v>
      </c>
      <c r="C65" s="109" t="s">
        <v>6</v>
      </c>
      <c r="D65" s="109" t="s">
        <v>6</v>
      </c>
      <c r="E65" s="1"/>
    </row>
    <row r="66" spans="1:5" ht="18.75" x14ac:dyDescent="0.3">
      <c r="A66" s="1"/>
      <c r="B66" s="109" t="s">
        <v>7</v>
      </c>
      <c r="C66" s="109" t="s">
        <v>7</v>
      </c>
      <c r="D66" s="109" t="s">
        <v>7</v>
      </c>
      <c r="E66" s="1"/>
    </row>
    <row r="67" spans="1:5" ht="18.75" x14ac:dyDescent="0.3">
      <c r="A67" s="1"/>
      <c r="B67" s="109" t="s">
        <v>1161</v>
      </c>
      <c r="C67" s="109" t="s">
        <v>9</v>
      </c>
      <c r="D67" s="109" t="s">
        <v>9</v>
      </c>
      <c r="E67" s="1"/>
    </row>
    <row r="68" spans="1:5" ht="18.75" x14ac:dyDescent="0.3">
      <c r="A68" s="1"/>
      <c r="B68" s="109" t="s">
        <v>1147</v>
      </c>
      <c r="C68" s="109" t="s">
        <v>10</v>
      </c>
      <c r="D68" s="109" t="s">
        <v>10</v>
      </c>
      <c r="E68" s="1"/>
    </row>
    <row r="69" spans="1:5" ht="18.75" x14ac:dyDescent="0.3">
      <c r="A69" s="1"/>
      <c r="B69" s="109" t="s">
        <v>1148</v>
      </c>
      <c r="C69" s="109" t="s">
        <v>11</v>
      </c>
      <c r="D69" s="109" t="s">
        <v>11</v>
      </c>
      <c r="E69" s="1"/>
    </row>
    <row r="70" spans="1:5" ht="18.75" x14ac:dyDescent="0.3">
      <c r="A70" s="1"/>
      <c r="B70" s="109" t="s">
        <v>12</v>
      </c>
      <c r="C70" s="109" t="s">
        <v>12</v>
      </c>
      <c r="D70" s="109" t="s">
        <v>12</v>
      </c>
      <c r="E70" s="1"/>
    </row>
    <row r="71" spans="1:5" ht="18.75" x14ac:dyDescent="0.3">
      <c r="A71" s="1"/>
      <c r="B71" s="109" t="s">
        <v>13</v>
      </c>
      <c r="C71" s="109" t="s">
        <v>13</v>
      </c>
      <c r="D71" s="109" t="s">
        <v>13</v>
      </c>
      <c r="E71" s="1"/>
    </row>
    <row r="72" spans="1:5" ht="18.75" x14ac:dyDescent="0.3">
      <c r="A72" s="1"/>
      <c r="B72" s="109" t="s">
        <v>1149</v>
      </c>
      <c r="C72" s="109" t="s">
        <v>14</v>
      </c>
      <c r="D72" s="109" t="s">
        <v>14</v>
      </c>
      <c r="E72" s="1"/>
    </row>
    <row r="73" spans="1:5" ht="18.75" x14ac:dyDescent="0.3">
      <c r="A73" s="1"/>
      <c r="B73" s="109" t="s">
        <v>15</v>
      </c>
      <c r="C73" s="109" t="s">
        <v>15</v>
      </c>
      <c r="D73" s="109" t="s">
        <v>15</v>
      </c>
      <c r="E73" s="1"/>
    </row>
    <row r="74" spans="1:5" ht="18.75" x14ac:dyDescent="0.3">
      <c r="A74" s="1"/>
      <c r="B74" s="109" t="s">
        <v>167</v>
      </c>
      <c r="C74" s="109"/>
      <c r="D74" s="109"/>
      <c r="E74" s="1"/>
    </row>
    <row r="75" spans="1:5" ht="18.75" x14ac:dyDescent="0.3">
      <c r="A75" s="1"/>
      <c r="B75" s="109" t="s">
        <v>168</v>
      </c>
      <c r="C75" s="109"/>
      <c r="D75" s="109"/>
      <c r="E75" s="1"/>
    </row>
    <row r="76" spans="1:5" ht="18.75" x14ac:dyDescent="0.3">
      <c r="A76" s="1"/>
      <c r="B76" s="109" t="s">
        <v>1151</v>
      </c>
      <c r="C76" s="109" t="s">
        <v>16</v>
      </c>
      <c r="D76" s="109" t="s">
        <v>16</v>
      </c>
      <c r="E76" s="1"/>
    </row>
    <row r="77" spans="1:5" ht="18.75" x14ac:dyDescent="0.3">
      <c r="A77" s="1"/>
      <c r="B77" s="115"/>
      <c r="C77" s="115"/>
      <c r="D77" s="115"/>
      <c r="E77" s="1"/>
    </row>
    <row r="78" spans="1:5" ht="18.75" x14ac:dyDescent="0.3">
      <c r="A78" s="1"/>
      <c r="B78" s="113" t="s">
        <v>1162</v>
      </c>
      <c r="C78" s="113"/>
      <c r="D78" s="113"/>
      <c r="E78" s="1"/>
    </row>
    <row r="79" spans="1:5" ht="15.75" x14ac:dyDescent="0.25">
      <c r="B79" s="109" t="s">
        <v>48</v>
      </c>
      <c r="C79" s="109"/>
      <c r="D79" s="109"/>
    </row>
    <row r="80" spans="1:5" ht="15.75" x14ac:dyDescent="0.25">
      <c r="B80" s="109" t="s">
        <v>784</v>
      </c>
      <c r="C80" s="109"/>
      <c r="D80" s="109"/>
    </row>
    <row r="81" spans="2:4" ht="15.75" x14ac:dyDescent="0.25">
      <c r="B81" s="109" t="s">
        <v>49</v>
      </c>
      <c r="C81" s="109"/>
      <c r="D81" s="109"/>
    </row>
  </sheetData>
  <mergeCells count="85">
    <mergeCell ref="B81:D81"/>
    <mergeCell ref="B80:D80"/>
    <mergeCell ref="B76:D76"/>
    <mergeCell ref="B77:D77"/>
    <mergeCell ref="B78:D78"/>
    <mergeCell ref="B79:D79"/>
    <mergeCell ref="B25:D25"/>
    <mergeCell ref="B26:D26"/>
    <mergeCell ref="B27:D27"/>
    <mergeCell ref="B34:D34"/>
    <mergeCell ref="B28:D28"/>
    <mergeCell ref="B29:D29"/>
    <mergeCell ref="B30:D30"/>
    <mergeCell ref="B31:D31"/>
    <mergeCell ref="B32:D32"/>
    <mergeCell ref="B33:D33"/>
    <mergeCell ref="B35:D35"/>
    <mergeCell ref="B36:D36"/>
    <mergeCell ref="B37:D37"/>
    <mergeCell ref="B38:D38"/>
    <mergeCell ref="B39:D39"/>
    <mergeCell ref="A1:E4"/>
    <mergeCell ref="A5:E5"/>
    <mergeCell ref="A6:E6"/>
    <mergeCell ref="B7:D7"/>
    <mergeCell ref="B8:D8"/>
    <mergeCell ref="B9:D9"/>
    <mergeCell ref="B22:D22"/>
    <mergeCell ref="B23:D23"/>
    <mergeCell ref="B24:D24"/>
    <mergeCell ref="B16:D16"/>
    <mergeCell ref="B17:D17"/>
    <mergeCell ref="B18:D18"/>
    <mergeCell ref="B19:D19"/>
    <mergeCell ref="B20:D20"/>
    <mergeCell ref="B21:D21"/>
    <mergeCell ref="B15:D15"/>
    <mergeCell ref="A10:E10"/>
    <mergeCell ref="B11:D11"/>
    <mergeCell ref="A12:E12"/>
    <mergeCell ref="B13:D13"/>
    <mergeCell ref="B14:D14"/>
    <mergeCell ref="B51:D51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63:D63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75:D75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I5:N5"/>
    <mergeCell ref="F1:G2"/>
    <mergeCell ref="I1:N1"/>
    <mergeCell ref="I2:N2"/>
    <mergeCell ref="F3:G4"/>
    <mergeCell ref="I3:N3"/>
    <mergeCell ref="I4:N4"/>
  </mergeCells>
  <hyperlinks>
    <hyperlink ref="B7:D7" location="арматура!R1C1" display="Арматура" xr:uid="{00000000-0004-0000-1800-000000000000}"/>
    <hyperlink ref="B8:D8" location="'Дріт в''язальний'!A1" display="Дріт в'язальний" xr:uid="{00000000-0004-0000-1800-000001000000}"/>
    <hyperlink ref="B9:D9" location="'Дріт ВР'!A1" display="Дріт ВР" xr:uid="{00000000-0004-0000-1800-000002000000}"/>
    <hyperlink ref="B11:D11" location="Двотавр!A1" display="Двотавр  " xr:uid="{00000000-0004-0000-1800-000003000000}"/>
    <hyperlink ref="B13:D13" location="Квадрат!A1" display="Квадрат сталевий" xr:uid="{00000000-0004-0000-1800-000004000000}"/>
    <hyperlink ref="B15:D15" location="Круг!A1" display="Круг сталевий" xr:uid="{00000000-0004-0000-1800-000005000000}"/>
    <hyperlink ref="B19:D19" location="лист!R1C1" display="Листы:" xr:uid="{00000000-0004-0000-1800-000006000000}"/>
    <hyperlink ref="B20:D20" location="Лист!A1" display="Лист сталевий" xr:uid="{00000000-0004-0000-1800-000007000000}"/>
    <hyperlink ref="B21:D21" location="'Лист рифлений'!A1" display="Лист рифлений" xr:uid="{00000000-0004-0000-1800-000008000000}"/>
    <hyperlink ref="B22:D22" location="'Лист ПВЛ'!A1" display="Лист ПВЛ" xr:uid="{00000000-0004-0000-1800-000009000000}"/>
    <hyperlink ref="B23:D23" location="'Лист оцинкований'!A1" display="Лист оцинкований" xr:uid="{00000000-0004-0000-1800-00000A000000}"/>
    <hyperlink ref="B24:D24" location="'Лист нержавіючий'!A1" display="Лист нержавіючий" xr:uid="{00000000-0004-0000-1800-00000B000000}"/>
    <hyperlink ref="B28:D28" location="Профнасил!A1" display="Профнастил" xr:uid="{00000000-0004-0000-1800-00000C000000}"/>
    <hyperlink ref="B29:D29" location="'Преміум профнастил'!A1" display="Преміум профнастил" xr:uid="{00000000-0004-0000-1800-00000D000000}"/>
    <hyperlink ref="B30:D30" location="' Металочерепиця'!A1" display="Металочерепиця" xr:uid="{00000000-0004-0000-1800-00000E000000}"/>
    <hyperlink ref="B31:D31" location="'Преміум металочерепиця'!A1" display="Преміум металочерепиця" xr:uid="{00000000-0004-0000-1800-00000F000000}"/>
    <hyperlink ref="B32:D32" location="метизы!R1C1" display="Метизы" xr:uid="{00000000-0004-0000-1800-000010000000}"/>
    <hyperlink ref="B33:D33" location="'Водосточна система'!A1" display="Водостічна система" xr:uid="{00000000-0004-0000-1800-000011000000}"/>
    <hyperlink ref="B34:D34" location="планки!R1C1" display="Планки" xr:uid="{00000000-0004-0000-1800-000012000000}"/>
    <hyperlink ref="B35:D35" location="'Утеплювач, ізоляція'!A1" display="Утеплювач, ізоляція" xr:uid="{00000000-0004-0000-1800-000013000000}"/>
    <hyperlink ref="B38:D38" location="'Фальцева покрівля'!A1" display="Фальцева покрівля" xr:uid="{00000000-0004-0000-1800-000014000000}"/>
    <hyperlink ref="B40:D40" location="'сетка сварная в картах'!R1C1" display="Сетка:" xr:uid="{00000000-0004-0000-1800-000015000000}"/>
    <hyperlink ref="B41:D41" location="'Сітка зварна в картах'!A1" display="Сітка зварна в картах" xr:uid="{00000000-0004-0000-1800-000016000000}"/>
    <hyperlink ref="B42:D42" location="'Сітка зварна в рулоні'!A1" display="Сітка зварна в рулоне" xr:uid="{00000000-0004-0000-1800-000017000000}"/>
    <hyperlink ref="B43:D43" location="'Сітка рабиця'!A1" display="Сітка рабиця" xr:uid="{00000000-0004-0000-1800-000018000000}"/>
    <hyperlink ref="B45:D45" location="'труба профильная'!R1C1" display="Труба:" xr:uid="{00000000-0004-0000-1800-000019000000}"/>
    <hyperlink ref="B46:D46" location="'Труба профільна'!A1" display="Труба профільна" xr:uid="{00000000-0004-0000-1800-00001A000000}"/>
    <hyperlink ref="B47:D47" location="'Труба ел.зв.'!A1" display="Труба електрозварна" xr:uid="{00000000-0004-0000-1800-00001B000000}"/>
    <hyperlink ref="B48:D48" location="'труба вгп'!R1C1" display="Трубв ВГП ДУ" xr:uid="{00000000-0004-0000-1800-00001C000000}"/>
    <hyperlink ref="B50:D50" location="'Труба оцинк.'!A1" display="Труба оцинкована" xr:uid="{00000000-0004-0000-1800-00001D000000}"/>
    <hyperlink ref="B51:D51" location="'Труба нержавіюча'!A1" display="Труба нержавіюча" xr:uid="{00000000-0004-0000-1800-00001E000000}"/>
    <hyperlink ref="B57:D57" location="шпилька.гайка.шайба!R1C1" display="Комплектующие" xr:uid="{00000000-0004-0000-1800-00001F000000}"/>
    <hyperlink ref="B60:D60" location="Цвяхи!A1" display="Цвяхи" xr:uid="{00000000-0004-0000-1800-000020000000}"/>
    <hyperlink ref="B61:D61" location="'Гіпсокартон та профіль'!A1" display=" Гіпсокартон та профіль" xr:uid="{00000000-0004-0000-1800-000021000000}"/>
    <hyperlink ref="B62:D62" location="диск!R1C1" display="Диск" xr:uid="{00000000-0004-0000-1800-000022000000}"/>
    <hyperlink ref="B65:D65" location="Лакофарбові!A1" display="Лакофарбові" xr:uid="{00000000-0004-0000-1800-000023000000}"/>
    <hyperlink ref="B66:D66" location="лопата!R1C1" display="Лопата" xr:uid="{00000000-0004-0000-1800-000024000000}"/>
    <hyperlink ref="B67:D67" location="Згони!A1" display="Згони" xr:uid="{00000000-0004-0000-1800-000025000000}"/>
    <hyperlink ref="B68:D68" location="Трійники!A1" display=" Трійники" xr:uid="{00000000-0004-0000-1800-000026000000}"/>
    <hyperlink ref="B69:D69" location="Різьба!A1" display="Різьба" xr:uid="{00000000-0004-0000-1800-000027000000}"/>
    <hyperlink ref="B70:D70" location="муфта!R1C1" display="Муфта" xr:uid="{00000000-0004-0000-1800-000028000000}"/>
    <hyperlink ref="B71:D71" location="контргайка!R1C1" display="Контргайка" xr:uid="{00000000-0004-0000-1800-000029000000}"/>
    <hyperlink ref="B72:D72" location="Фланець!A1" display="Фланець" xr:uid="{00000000-0004-0000-1800-00002A000000}"/>
    <hyperlink ref="B73:D73" location="цемент!R1C1" display="Цемент" xr:uid="{00000000-0004-0000-1800-00002B000000}"/>
    <hyperlink ref="B76:D76" location="'Щітка по металу'!A1" display="Щітка по металу" xr:uid="{00000000-0004-0000-1800-00002C000000}"/>
    <hyperlink ref="B78:D78" location="доставка!R1C1" display="Услуги" xr:uid="{00000000-0004-0000-1800-00002D000000}"/>
    <hyperlink ref="B79:D79" location="доставка!R1C1" display="Доставка" xr:uid="{00000000-0004-0000-1800-00002E000000}"/>
    <hyperlink ref="B80:D80" location="Гільйотина!A1" display="Гільйотина" xr:uid="{00000000-0004-0000-1800-00002F000000}"/>
    <hyperlink ref="B81:D81" location="плазма!R1C1" display="Плазма" xr:uid="{00000000-0004-0000-1800-000030000000}"/>
    <hyperlink ref="B53:D53" location="швеллер!R1C1" display="Швеллер" xr:uid="{00000000-0004-0000-1800-000031000000}"/>
    <hyperlink ref="B54:D54" location="'Швелер катаный'!A1" display="Швелер катаний" xr:uid="{00000000-0004-0000-1800-000032000000}"/>
    <hyperlink ref="B55:D55" location="'Швелер гнутий'!A1" display="Швелер гнутий" xr:uid="{00000000-0004-0000-1800-000033000000}"/>
    <hyperlink ref="B49:D49" location="'Труба безшов.'!A1" display="Турба безшовна" xr:uid="{00000000-0004-0000-1800-000034000000}"/>
    <hyperlink ref="B59:D59" location="гайка!R1C1" display="Гайка" xr:uid="{00000000-0004-0000-1800-000035000000}"/>
    <hyperlink ref="B74:D74" location="шайба!R1C1" display="Шайба" xr:uid="{00000000-0004-0000-1800-000036000000}"/>
    <hyperlink ref="B75:D75" location="шпилька!R1C1" display="Шпилька" xr:uid="{00000000-0004-0000-1800-000037000000}"/>
    <hyperlink ref="B26:D26" location="Смуга!A1" display="Смуга" xr:uid="{00000000-0004-0000-1800-000038000000}"/>
    <hyperlink ref="B64:D64" location="заглушка!A1" display="Заглушка" xr:uid="{00000000-0004-0000-1800-000039000000}"/>
    <hyperlink ref="B58:D58" location="Відводи!A1" display="Відводи" xr:uid="{00000000-0004-0000-1800-00003A000000}"/>
    <hyperlink ref="B63:D63" location="Електроди!A1" display="Електроди" xr:uid="{00000000-0004-0000-1800-00003B000000}"/>
    <hyperlink ref="B17:D17" location="Кутник!A1" display="Кутник" xr:uid="{00000000-0004-0000-1800-00003C000000}"/>
    <hyperlink ref="B36:D36" location="Штакетник!A1" display="Штахетник" xr:uid="{00000000-0004-0000-1800-00003D000000}"/>
    <hyperlink ref="B37:D37" location="'Штакетник Преміум'!A1" display="Штахетник преміум" xr:uid="{00000000-0004-0000-1800-00003E000000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N81"/>
  <sheetViews>
    <sheetView workbookViewId="0">
      <pane ySplit="5" topLeftCell="A6" activePane="bottomLeft" state="frozen"/>
      <selection pane="bottomLeft" activeCell="G6" sqref="G6"/>
    </sheetView>
  </sheetViews>
  <sheetFormatPr defaultRowHeight="15" x14ac:dyDescent="0.25"/>
  <cols>
    <col min="1" max="1" width="1.28515625" customWidth="1"/>
    <col min="5" max="5" width="1.28515625" customWidth="1"/>
    <col min="6" max="6" width="57.28515625" customWidth="1"/>
    <col min="7" max="7" width="32.85546875" customWidth="1"/>
  </cols>
  <sheetData>
    <row r="1" spans="1:14" ht="15" customHeight="1" x14ac:dyDescent="0.25">
      <c r="A1" s="114"/>
      <c r="B1" s="114"/>
      <c r="C1" s="114"/>
      <c r="D1" s="114"/>
      <c r="E1" s="114"/>
      <c r="F1" s="106" t="s">
        <v>289</v>
      </c>
      <c r="G1" s="106"/>
      <c r="H1" s="2" t="s">
        <v>517</v>
      </c>
      <c r="I1" s="101" t="s">
        <v>519</v>
      </c>
      <c r="J1" s="101"/>
      <c r="K1" s="101"/>
      <c r="L1" s="101"/>
      <c r="M1" s="101"/>
      <c r="N1" s="101"/>
    </row>
    <row r="2" spans="1:14" ht="15" customHeight="1" x14ac:dyDescent="0.25">
      <c r="A2" s="114"/>
      <c r="B2" s="114"/>
      <c r="C2" s="114"/>
      <c r="D2" s="114"/>
      <c r="E2" s="114"/>
      <c r="F2" s="106"/>
      <c r="G2" s="106"/>
      <c r="H2" s="2" t="s">
        <v>521</v>
      </c>
      <c r="I2" s="101" t="s">
        <v>1476</v>
      </c>
      <c r="J2" s="101"/>
      <c r="K2" s="101"/>
      <c r="L2" s="101"/>
      <c r="M2" s="101"/>
      <c r="N2" s="101"/>
    </row>
    <row r="3" spans="1:14" ht="15" customHeight="1" x14ac:dyDescent="0.25">
      <c r="A3" s="114"/>
      <c r="B3" s="114"/>
      <c r="C3" s="114"/>
      <c r="D3" s="114"/>
      <c r="E3" s="114"/>
      <c r="F3" s="107" t="s">
        <v>927</v>
      </c>
      <c r="G3" s="107"/>
      <c r="H3" s="2" t="s">
        <v>44</v>
      </c>
      <c r="I3" s="101" t="s">
        <v>47</v>
      </c>
      <c r="J3" s="101"/>
      <c r="K3" s="101"/>
      <c r="L3" s="101"/>
      <c r="M3" s="101"/>
      <c r="N3" s="101"/>
    </row>
    <row r="4" spans="1:14" ht="15" customHeight="1" x14ac:dyDescent="0.25">
      <c r="A4" s="114"/>
      <c r="B4" s="114"/>
      <c r="C4" s="114"/>
      <c r="D4" s="114"/>
      <c r="E4" s="114"/>
      <c r="F4" s="107"/>
      <c r="G4" s="107"/>
      <c r="H4" s="2" t="s">
        <v>45</v>
      </c>
      <c r="I4" s="101" t="s">
        <v>520</v>
      </c>
      <c r="J4" s="101"/>
      <c r="K4" s="101"/>
      <c r="L4" s="101"/>
      <c r="M4" s="101"/>
      <c r="N4" s="101"/>
    </row>
    <row r="5" spans="1:14" ht="18.75" x14ac:dyDescent="0.3">
      <c r="A5" s="113" t="s">
        <v>288</v>
      </c>
      <c r="B5" s="113"/>
      <c r="C5" s="113"/>
      <c r="D5" s="113"/>
      <c r="E5" s="113"/>
      <c r="F5" s="5" t="s">
        <v>493</v>
      </c>
      <c r="G5" s="16" t="s">
        <v>507</v>
      </c>
      <c r="H5" s="2" t="s">
        <v>46</v>
      </c>
      <c r="I5" s="101" t="s">
        <v>51</v>
      </c>
      <c r="J5" s="101"/>
      <c r="K5" s="101"/>
      <c r="L5" s="101"/>
      <c r="M5" s="101"/>
      <c r="N5" s="101"/>
    </row>
    <row r="6" spans="1:14" ht="18.75" x14ac:dyDescent="0.3">
      <c r="A6" s="115"/>
      <c r="B6" s="115"/>
      <c r="C6" s="115"/>
      <c r="D6" s="115"/>
      <c r="E6" s="115"/>
      <c r="F6" s="22" t="s">
        <v>928</v>
      </c>
      <c r="G6" s="68">
        <v>613.75</v>
      </c>
    </row>
    <row r="7" spans="1:14" ht="18.75" x14ac:dyDescent="0.3">
      <c r="A7" s="1"/>
      <c r="B7" s="113" t="s">
        <v>0</v>
      </c>
      <c r="C7" s="113"/>
      <c r="D7" s="113"/>
      <c r="E7" s="1"/>
      <c r="F7" s="22" t="s">
        <v>929</v>
      </c>
      <c r="G7" s="68">
        <v>745</v>
      </c>
    </row>
    <row r="8" spans="1:14" ht="18.75" x14ac:dyDescent="0.3">
      <c r="A8" s="1"/>
      <c r="B8" s="109" t="s">
        <v>492</v>
      </c>
      <c r="C8" s="109"/>
      <c r="D8" s="109"/>
      <c r="E8" s="1"/>
      <c r="F8" s="22" t="s">
        <v>930</v>
      </c>
      <c r="G8" s="68">
        <v>1043.75</v>
      </c>
    </row>
    <row r="9" spans="1:14" ht="18.75" x14ac:dyDescent="0.3">
      <c r="A9" s="1"/>
      <c r="B9" s="109" t="s">
        <v>488</v>
      </c>
      <c r="C9" s="109"/>
      <c r="D9" s="109"/>
      <c r="E9" s="1"/>
      <c r="F9" s="22" t="s">
        <v>931</v>
      </c>
      <c r="G9" s="68">
        <v>1127.5</v>
      </c>
    </row>
    <row r="10" spans="1:14" ht="18.75" x14ac:dyDescent="0.3">
      <c r="A10" s="115"/>
      <c r="B10" s="115"/>
      <c r="C10" s="115"/>
      <c r="D10" s="115"/>
      <c r="E10" s="115"/>
      <c r="F10" s="22" t="s">
        <v>932</v>
      </c>
      <c r="G10" s="68">
        <v>1315</v>
      </c>
    </row>
    <row r="11" spans="1:14" ht="18.75" x14ac:dyDescent="0.3">
      <c r="A11" s="1"/>
      <c r="B11" s="113" t="s">
        <v>533</v>
      </c>
      <c r="C11" s="113"/>
      <c r="D11" s="113"/>
      <c r="E11" s="1"/>
      <c r="F11" s="22" t="s">
        <v>933</v>
      </c>
      <c r="G11" s="68">
        <v>518.75</v>
      </c>
    </row>
    <row r="12" spans="1:14" ht="18.75" x14ac:dyDescent="0.3">
      <c r="A12" s="115"/>
      <c r="B12" s="115"/>
      <c r="C12" s="115"/>
      <c r="D12" s="115"/>
      <c r="E12" s="115"/>
      <c r="F12" s="22" t="s">
        <v>934</v>
      </c>
      <c r="G12" s="68">
        <v>622.5</v>
      </c>
    </row>
    <row r="13" spans="1:14" ht="18.75" x14ac:dyDescent="0.3">
      <c r="A13" s="1"/>
      <c r="B13" s="113" t="s">
        <v>290</v>
      </c>
      <c r="C13" s="113"/>
      <c r="D13" s="113"/>
      <c r="E13" s="1"/>
      <c r="F13" s="22" t="s">
        <v>935</v>
      </c>
      <c r="G13" s="68">
        <v>780</v>
      </c>
    </row>
    <row r="14" spans="1:14" ht="18.75" x14ac:dyDescent="0.3">
      <c r="A14" s="1"/>
      <c r="B14" s="110"/>
      <c r="C14" s="111"/>
      <c r="D14" s="112"/>
      <c r="E14" s="1"/>
      <c r="F14" s="22" t="s">
        <v>936</v>
      </c>
      <c r="G14" s="68">
        <v>938.75</v>
      </c>
    </row>
    <row r="15" spans="1:14" ht="18.75" x14ac:dyDescent="0.3">
      <c r="A15" s="1"/>
      <c r="B15" s="113" t="s">
        <v>300</v>
      </c>
      <c r="C15" s="113"/>
      <c r="D15" s="113"/>
      <c r="E15" s="1"/>
      <c r="F15" s="22" t="s">
        <v>937</v>
      </c>
      <c r="G15" s="68">
        <v>1043.75</v>
      </c>
    </row>
    <row r="16" spans="1:14" ht="18.75" x14ac:dyDescent="0.3">
      <c r="A16" s="1"/>
      <c r="B16" s="110"/>
      <c r="C16" s="111"/>
      <c r="D16" s="112"/>
      <c r="E16" s="1"/>
    </row>
    <row r="17" spans="1:5" ht="18.75" x14ac:dyDescent="0.3">
      <c r="A17" s="1"/>
      <c r="B17" s="113" t="s">
        <v>430</v>
      </c>
      <c r="C17" s="113" t="s">
        <v>26</v>
      </c>
      <c r="D17" s="113" t="s">
        <v>26</v>
      </c>
      <c r="E17" s="1"/>
    </row>
    <row r="18" spans="1:5" ht="18.75" x14ac:dyDescent="0.3">
      <c r="A18" s="1"/>
      <c r="B18" s="110"/>
      <c r="C18" s="111"/>
      <c r="D18" s="112"/>
      <c r="E18" s="1"/>
    </row>
    <row r="19" spans="1:5" ht="18.75" x14ac:dyDescent="0.3">
      <c r="A19" s="1"/>
      <c r="B19" s="113" t="s">
        <v>412</v>
      </c>
      <c r="C19" s="113"/>
      <c r="D19" s="113"/>
      <c r="E19" s="1"/>
    </row>
    <row r="20" spans="1:5" ht="18.75" x14ac:dyDescent="0.3">
      <c r="A20" s="1"/>
      <c r="B20" s="109" t="s">
        <v>301</v>
      </c>
      <c r="C20" s="109"/>
      <c r="D20" s="109"/>
      <c r="E20" s="1"/>
    </row>
    <row r="21" spans="1:5" ht="18.75" x14ac:dyDescent="0.3">
      <c r="A21" s="1"/>
      <c r="B21" s="109" t="s">
        <v>410</v>
      </c>
      <c r="C21" s="109"/>
      <c r="D21" s="109"/>
      <c r="E21" s="1"/>
    </row>
    <row r="22" spans="1:5" ht="18.75" x14ac:dyDescent="0.3">
      <c r="A22" s="1"/>
      <c r="B22" s="109" t="s">
        <v>28</v>
      </c>
      <c r="C22" s="109"/>
      <c r="D22" s="109"/>
      <c r="E22" s="1"/>
    </row>
    <row r="23" spans="1:5" ht="18.75" x14ac:dyDescent="0.3">
      <c r="A23" s="1"/>
      <c r="B23" s="109" t="s">
        <v>411</v>
      </c>
      <c r="C23" s="109"/>
      <c r="D23" s="109"/>
      <c r="E23" s="1"/>
    </row>
    <row r="24" spans="1:5" ht="18.75" x14ac:dyDescent="0.3">
      <c r="A24" s="1"/>
      <c r="B24" s="109" t="s">
        <v>413</v>
      </c>
      <c r="C24" s="109"/>
      <c r="D24" s="109"/>
      <c r="E24" s="1"/>
    </row>
    <row r="25" spans="1:5" ht="18.75" x14ac:dyDescent="0.3">
      <c r="A25" s="1"/>
      <c r="B25" s="110"/>
      <c r="C25" s="111"/>
      <c r="D25" s="112"/>
      <c r="E25" s="1"/>
    </row>
    <row r="26" spans="1:5" ht="18.75" x14ac:dyDescent="0.3">
      <c r="A26" s="1"/>
      <c r="B26" s="113" t="s">
        <v>429</v>
      </c>
      <c r="C26" s="113"/>
      <c r="D26" s="113"/>
      <c r="E26" s="1"/>
    </row>
    <row r="27" spans="1:5" ht="18.75" x14ac:dyDescent="0.3">
      <c r="A27" s="1"/>
      <c r="B27" s="110"/>
      <c r="C27" s="111"/>
      <c r="D27" s="112"/>
      <c r="E27" s="1"/>
    </row>
    <row r="28" spans="1:5" ht="18.75" x14ac:dyDescent="0.3">
      <c r="A28" s="1"/>
      <c r="B28" s="113" t="s">
        <v>18</v>
      </c>
      <c r="C28" s="113"/>
      <c r="D28" s="113"/>
      <c r="E28" s="1"/>
    </row>
    <row r="29" spans="1:5" ht="18.75" x14ac:dyDescent="0.3">
      <c r="A29" s="1"/>
      <c r="B29" s="109" t="s">
        <v>885</v>
      </c>
      <c r="C29" s="109"/>
      <c r="D29" s="109"/>
      <c r="E29" s="1"/>
    </row>
    <row r="30" spans="1:5" ht="18.75" x14ac:dyDescent="0.3">
      <c r="A30" s="1"/>
      <c r="B30" s="113" t="s">
        <v>889</v>
      </c>
      <c r="C30" s="113"/>
      <c r="D30" s="113"/>
      <c r="E30" s="1"/>
    </row>
    <row r="31" spans="1:5" ht="18.75" x14ac:dyDescent="0.3">
      <c r="A31" s="1"/>
      <c r="B31" s="109" t="s">
        <v>893</v>
      </c>
      <c r="C31" s="109"/>
      <c r="D31" s="109"/>
      <c r="E31" s="1"/>
    </row>
    <row r="32" spans="1:5" ht="18.75" x14ac:dyDescent="0.3">
      <c r="A32" s="1"/>
      <c r="B32" s="109" t="s">
        <v>1631</v>
      </c>
      <c r="C32" s="109"/>
      <c r="D32" s="109"/>
      <c r="E32" s="1"/>
    </row>
    <row r="33" spans="1:5" ht="18.75" x14ac:dyDescent="0.3">
      <c r="A33" s="1"/>
      <c r="B33" s="109" t="s">
        <v>1144</v>
      </c>
      <c r="C33" s="109"/>
      <c r="D33" s="109"/>
      <c r="E33" s="1"/>
    </row>
    <row r="34" spans="1:5" ht="18.75" x14ac:dyDescent="0.3">
      <c r="A34" s="1"/>
      <c r="B34" s="109" t="s">
        <v>19</v>
      </c>
      <c r="C34" s="109"/>
      <c r="D34" s="109"/>
      <c r="E34" s="1"/>
    </row>
    <row r="35" spans="1:5" ht="18.75" x14ac:dyDescent="0.3">
      <c r="A35" s="1"/>
      <c r="B35" s="109" t="s">
        <v>904</v>
      </c>
      <c r="C35" s="109"/>
      <c r="D35" s="109"/>
      <c r="E35" s="1"/>
    </row>
    <row r="36" spans="1:5" ht="18.75" x14ac:dyDescent="0.3">
      <c r="A36" s="1"/>
      <c r="B36" s="113" t="s">
        <v>1474</v>
      </c>
      <c r="C36" s="113"/>
      <c r="D36" s="113"/>
      <c r="E36" s="1"/>
    </row>
    <row r="37" spans="1:5" ht="18.75" x14ac:dyDescent="0.3">
      <c r="A37" s="1"/>
      <c r="B37" s="109" t="s">
        <v>1475</v>
      </c>
      <c r="C37" s="109"/>
      <c r="D37" s="109"/>
      <c r="E37" s="1"/>
    </row>
    <row r="38" spans="1:5" ht="18.75" x14ac:dyDescent="0.3">
      <c r="A38" s="1"/>
      <c r="B38" s="113" t="s">
        <v>785</v>
      </c>
      <c r="C38" s="113"/>
      <c r="D38" s="113"/>
      <c r="E38" s="1"/>
    </row>
    <row r="39" spans="1:5" ht="18.75" x14ac:dyDescent="0.3">
      <c r="A39" s="1"/>
      <c r="B39" s="110"/>
      <c r="C39" s="111"/>
      <c r="D39" s="112"/>
      <c r="E39" s="1"/>
    </row>
    <row r="40" spans="1:5" ht="18.75" x14ac:dyDescent="0.3">
      <c r="A40" s="1"/>
      <c r="B40" s="113" t="s">
        <v>1143</v>
      </c>
      <c r="C40" s="113"/>
      <c r="D40" s="113"/>
      <c r="E40" s="1"/>
    </row>
    <row r="41" spans="1:5" ht="18.75" x14ac:dyDescent="0.3">
      <c r="A41" s="1"/>
      <c r="B41" s="109" t="s">
        <v>905</v>
      </c>
      <c r="C41" s="109"/>
      <c r="D41" s="109"/>
      <c r="E41" s="1"/>
    </row>
    <row r="42" spans="1:5" ht="18.75" x14ac:dyDescent="0.3">
      <c r="A42" s="1"/>
      <c r="B42" s="109" t="s">
        <v>906</v>
      </c>
      <c r="C42" s="109"/>
      <c r="D42" s="109"/>
      <c r="E42" s="1"/>
    </row>
    <row r="43" spans="1:5" ht="18.75" x14ac:dyDescent="0.3">
      <c r="A43" s="1"/>
      <c r="B43" s="109" t="s">
        <v>927</v>
      </c>
      <c r="C43" s="109"/>
      <c r="D43" s="109"/>
      <c r="E43" s="1"/>
    </row>
    <row r="44" spans="1:5" ht="18.75" x14ac:dyDescent="0.3">
      <c r="A44" s="1"/>
      <c r="B44" s="110"/>
      <c r="C44" s="111"/>
      <c r="D44" s="112"/>
      <c r="E44" s="1"/>
    </row>
    <row r="45" spans="1:5" ht="18.75" x14ac:dyDescent="0.3">
      <c r="A45" s="1"/>
      <c r="B45" s="113" t="s">
        <v>29</v>
      </c>
      <c r="C45" s="113"/>
      <c r="D45" s="113"/>
      <c r="E45" s="1"/>
    </row>
    <row r="46" spans="1:5" ht="18.75" x14ac:dyDescent="0.3">
      <c r="A46" s="1"/>
      <c r="B46" s="109" t="s">
        <v>535</v>
      </c>
      <c r="C46" s="109" t="s">
        <v>20</v>
      </c>
      <c r="D46" s="109" t="s">
        <v>20</v>
      </c>
      <c r="E46" s="1"/>
    </row>
    <row r="47" spans="1:5" ht="18.75" x14ac:dyDescent="0.3">
      <c r="A47" s="1"/>
      <c r="B47" s="109" t="s">
        <v>766</v>
      </c>
      <c r="C47" s="109" t="s">
        <v>21</v>
      </c>
      <c r="D47" s="109" t="s">
        <v>21</v>
      </c>
      <c r="E47" s="1"/>
    </row>
    <row r="48" spans="1:5" ht="18.75" x14ac:dyDescent="0.3">
      <c r="A48" s="1"/>
      <c r="B48" s="109" t="s">
        <v>22</v>
      </c>
      <c r="C48" s="109" t="s">
        <v>22</v>
      </c>
      <c r="D48" s="109" t="s">
        <v>22</v>
      </c>
      <c r="E48" s="1"/>
    </row>
    <row r="49" spans="1:5" ht="18.75" x14ac:dyDescent="0.3">
      <c r="A49" s="1"/>
      <c r="B49" s="109" t="s">
        <v>1159</v>
      </c>
      <c r="C49" s="109" t="s">
        <v>23</v>
      </c>
      <c r="D49" s="109" t="s">
        <v>23</v>
      </c>
      <c r="E49" s="1"/>
    </row>
    <row r="50" spans="1:5" ht="18.75" x14ac:dyDescent="0.3">
      <c r="A50" s="1"/>
      <c r="B50" s="109" t="s">
        <v>767</v>
      </c>
      <c r="C50" s="109" t="s">
        <v>24</v>
      </c>
      <c r="D50" s="109" t="s">
        <v>24</v>
      </c>
      <c r="E50" s="1"/>
    </row>
    <row r="51" spans="1:5" ht="18.75" x14ac:dyDescent="0.3">
      <c r="A51" s="1"/>
      <c r="B51" s="109" t="s">
        <v>768</v>
      </c>
      <c r="C51" s="109" t="s">
        <v>25</v>
      </c>
      <c r="D51" s="109" t="s">
        <v>25</v>
      </c>
      <c r="E51" s="1"/>
    </row>
    <row r="52" spans="1:5" ht="18.75" x14ac:dyDescent="0.3">
      <c r="A52" s="1"/>
      <c r="B52" s="110"/>
      <c r="C52" s="111"/>
      <c r="D52" s="112"/>
      <c r="E52" s="1"/>
    </row>
    <row r="53" spans="1:5" ht="18.75" x14ac:dyDescent="0.3">
      <c r="A53" s="1"/>
      <c r="B53" s="113" t="s">
        <v>444</v>
      </c>
      <c r="C53" s="113" t="s">
        <v>27</v>
      </c>
      <c r="D53" s="113" t="s">
        <v>27</v>
      </c>
      <c r="E53" s="1"/>
    </row>
    <row r="54" spans="1:5" ht="18.75" x14ac:dyDescent="0.3">
      <c r="A54" s="1"/>
      <c r="B54" s="109" t="s">
        <v>445</v>
      </c>
      <c r="C54" s="109"/>
      <c r="D54" s="109"/>
      <c r="E54" s="1"/>
    </row>
    <row r="55" spans="1:5" ht="18.75" x14ac:dyDescent="0.3">
      <c r="A55" s="1"/>
      <c r="B55" s="109" t="s">
        <v>446</v>
      </c>
      <c r="C55" s="109"/>
      <c r="D55" s="109"/>
      <c r="E55" s="1"/>
    </row>
    <row r="56" spans="1:5" ht="18.75" x14ac:dyDescent="0.3">
      <c r="A56" s="1"/>
      <c r="B56" s="110"/>
      <c r="C56" s="111"/>
      <c r="D56" s="112"/>
      <c r="E56" s="1"/>
    </row>
    <row r="57" spans="1:5" ht="18.75" x14ac:dyDescent="0.3">
      <c r="A57" s="1"/>
      <c r="B57" s="113" t="s">
        <v>1160</v>
      </c>
      <c r="C57" s="113" t="s">
        <v>1</v>
      </c>
      <c r="D57" s="113" t="s">
        <v>1</v>
      </c>
      <c r="E57" s="1"/>
    </row>
    <row r="58" spans="1:5" ht="18.75" x14ac:dyDescent="0.3">
      <c r="A58" s="1"/>
      <c r="B58" s="109" t="s">
        <v>1146</v>
      </c>
      <c r="C58" s="109" t="s">
        <v>8</v>
      </c>
      <c r="D58" s="109" t="s">
        <v>8</v>
      </c>
      <c r="E58" s="1"/>
    </row>
    <row r="59" spans="1:5" ht="18.75" x14ac:dyDescent="0.3">
      <c r="A59" s="1"/>
      <c r="B59" s="109" t="s">
        <v>166</v>
      </c>
      <c r="C59" s="109" t="s">
        <v>2</v>
      </c>
      <c r="D59" s="109" t="s">
        <v>2</v>
      </c>
      <c r="E59" s="1"/>
    </row>
    <row r="60" spans="1:5" ht="18.75" x14ac:dyDescent="0.3">
      <c r="A60" s="1"/>
      <c r="B60" s="109" t="s">
        <v>1121</v>
      </c>
      <c r="C60" s="109" t="s">
        <v>3</v>
      </c>
      <c r="D60" s="109" t="s">
        <v>3</v>
      </c>
      <c r="E60" s="1"/>
    </row>
    <row r="61" spans="1:5" ht="18.75" x14ac:dyDescent="0.3">
      <c r="A61" s="1"/>
      <c r="B61" s="109" t="s">
        <v>1145</v>
      </c>
      <c r="C61" s="109" t="s">
        <v>4</v>
      </c>
      <c r="D61" s="109" t="s">
        <v>4</v>
      </c>
      <c r="E61" s="1"/>
    </row>
    <row r="62" spans="1:5" ht="18.75" x14ac:dyDescent="0.3">
      <c r="A62" s="1"/>
      <c r="B62" s="109" t="s">
        <v>5</v>
      </c>
      <c r="C62" s="109" t="s">
        <v>5</v>
      </c>
      <c r="D62" s="109" t="s">
        <v>5</v>
      </c>
      <c r="E62" s="1"/>
    </row>
    <row r="63" spans="1:5" ht="18.75" x14ac:dyDescent="0.3">
      <c r="A63" s="1"/>
      <c r="B63" s="109" t="s">
        <v>1152</v>
      </c>
      <c r="C63" s="109" t="s">
        <v>17</v>
      </c>
      <c r="D63" s="109" t="s">
        <v>17</v>
      </c>
      <c r="E63" s="1"/>
    </row>
    <row r="64" spans="1:5" ht="18.75" x14ac:dyDescent="0.3">
      <c r="A64" s="1"/>
      <c r="B64" s="109" t="s">
        <v>251</v>
      </c>
      <c r="C64" s="109"/>
      <c r="D64" s="109"/>
      <c r="E64" s="1"/>
    </row>
    <row r="65" spans="1:5" ht="18.75" x14ac:dyDescent="0.3">
      <c r="A65" s="1"/>
      <c r="B65" s="109" t="s">
        <v>1141</v>
      </c>
      <c r="C65" s="109" t="s">
        <v>6</v>
      </c>
      <c r="D65" s="109" t="s">
        <v>6</v>
      </c>
      <c r="E65" s="1"/>
    </row>
    <row r="66" spans="1:5" ht="18.75" x14ac:dyDescent="0.3">
      <c r="A66" s="1"/>
      <c r="B66" s="109" t="s">
        <v>7</v>
      </c>
      <c r="C66" s="109" t="s">
        <v>7</v>
      </c>
      <c r="D66" s="109" t="s">
        <v>7</v>
      </c>
      <c r="E66" s="1"/>
    </row>
    <row r="67" spans="1:5" ht="18.75" x14ac:dyDescent="0.3">
      <c r="A67" s="1"/>
      <c r="B67" s="109" t="s">
        <v>1161</v>
      </c>
      <c r="C67" s="109" t="s">
        <v>9</v>
      </c>
      <c r="D67" s="109" t="s">
        <v>9</v>
      </c>
      <c r="E67" s="1"/>
    </row>
    <row r="68" spans="1:5" ht="18.75" x14ac:dyDescent="0.3">
      <c r="A68" s="1"/>
      <c r="B68" s="109" t="s">
        <v>1147</v>
      </c>
      <c r="C68" s="109" t="s">
        <v>10</v>
      </c>
      <c r="D68" s="109" t="s">
        <v>10</v>
      </c>
      <c r="E68" s="1"/>
    </row>
    <row r="69" spans="1:5" ht="18.75" x14ac:dyDescent="0.3">
      <c r="A69" s="1"/>
      <c r="B69" s="109" t="s">
        <v>1148</v>
      </c>
      <c r="C69" s="109" t="s">
        <v>11</v>
      </c>
      <c r="D69" s="109" t="s">
        <v>11</v>
      </c>
      <c r="E69" s="1"/>
    </row>
    <row r="70" spans="1:5" ht="18.75" x14ac:dyDescent="0.3">
      <c r="A70" s="1"/>
      <c r="B70" s="109" t="s">
        <v>12</v>
      </c>
      <c r="C70" s="109" t="s">
        <v>12</v>
      </c>
      <c r="D70" s="109" t="s">
        <v>12</v>
      </c>
      <c r="E70" s="1"/>
    </row>
    <row r="71" spans="1:5" ht="18.75" x14ac:dyDescent="0.3">
      <c r="A71" s="1"/>
      <c r="B71" s="109" t="s">
        <v>13</v>
      </c>
      <c r="C71" s="109" t="s">
        <v>13</v>
      </c>
      <c r="D71" s="109" t="s">
        <v>13</v>
      </c>
      <c r="E71" s="1"/>
    </row>
    <row r="72" spans="1:5" ht="18.75" x14ac:dyDescent="0.3">
      <c r="A72" s="1"/>
      <c r="B72" s="109" t="s">
        <v>1149</v>
      </c>
      <c r="C72" s="109" t="s">
        <v>14</v>
      </c>
      <c r="D72" s="109" t="s">
        <v>14</v>
      </c>
      <c r="E72" s="1"/>
    </row>
    <row r="73" spans="1:5" ht="18.75" x14ac:dyDescent="0.3">
      <c r="A73" s="1"/>
      <c r="B73" s="109" t="s">
        <v>15</v>
      </c>
      <c r="C73" s="109" t="s">
        <v>15</v>
      </c>
      <c r="D73" s="109" t="s">
        <v>15</v>
      </c>
      <c r="E73" s="1"/>
    </row>
    <row r="74" spans="1:5" ht="18.75" x14ac:dyDescent="0.3">
      <c r="A74" s="1"/>
      <c r="B74" s="109" t="s">
        <v>167</v>
      </c>
      <c r="C74" s="109"/>
      <c r="D74" s="109"/>
      <c r="E74" s="1"/>
    </row>
    <row r="75" spans="1:5" ht="18.75" x14ac:dyDescent="0.3">
      <c r="A75" s="1"/>
      <c r="B75" s="109" t="s">
        <v>168</v>
      </c>
      <c r="C75" s="109"/>
      <c r="D75" s="109"/>
      <c r="E75" s="1"/>
    </row>
    <row r="76" spans="1:5" ht="18.75" x14ac:dyDescent="0.3">
      <c r="A76" s="1"/>
      <c r="B76" s="109" t="s">
        <v>1151</v>
      </c>
      <c r="C76" s="109" t="s">
        <v>16</v>
      </c>
      <c r="D76" s="109" t="s">
        <v>16</v>
      </c>
      <c r="E76" s="1"/>
    </row>
    <row r="77" spans="1:5" ht="18.75" x14ac:dyDescent="0.3">
      <c r="A77" s="1"/>
      <c r="B77" s="115"/>
      <c r="C77" s="115"/>
      <c r="D77" s="115"/>
      <c r="E77" s="1"/>
    </row>
    <row r="78" spans="1:5" ht="18.75" x14ac:dyDescent="0.3">
      <c r="A78" s="1"/>
      <c r="B78" s="113" t="s">
        <v>1162</v>
      </c>
      <c r="C78" s="113"/>
      <c r="D78" s="113"/>
      <c r="E78" s="1"/>
    </row>
    <row r="79" spans="1:5" ht="15.75" x14ac:dyDescent="0.25">
      <c r="B79" s="109" t="s">
        <v>48</v>
      </c>
      <c r="C79" s="109"/>
      <c r="D79" s="109"/>
    </row>
    <row r="80" spans="1:5" ht="15.75" x14ac:dyDescent="0.25">
      <c r="B80" s="109" t="s">
        <v>784</v>
      </c>
      <c r="C80" s="109"/>
      <c r="D80" s="109"/>
    </row>
    <row r="81" spans="2:4" ht="15.75" x14ac:dyDescent="0.25">
      <c r="B81" s="109" t="s">
        <v>49</v>
      </c>
      <c r="C81" s="109"/>
      <c r="D81" s="109"/>
    </row>
  </sheetData>
  <mergeCells count="85">
    <mergeCell ref="B81:D81"/>
    <mergeCell ref="B80:D80"/>
    <mergeCell ref="B76:D76"/>
    <mergeCell ref="B77:D77"/>
    <mergeCell ref="B78:D78"/>
    <mergeCell ref="B79:D79"/>
    <mergeCell ref="B25:D25"/>
    <mergeCell ref="B26:D26"/>
    <mergeCell ref="B27:D27"/>
    <mergeCell ref="B34:D34"/>
    <mergeCell ref="B28:D28"/>
    <mergeCell ref="B29:D29"/>
    <mergeCell ref="B30:D30"/>
    <mergeCell ref="B31:D31"/>
    <mergeCell ref="B32:D32"/>
    <mergeCell ref="B33:D33"/>
    <mergeCell ref="B35:D35"/>
    <mergeCell ref="B36:D36"/>
    <mergeCell ref="B37:D37"/>
    <mergeCell ref="B38:D38"/>
    <mergeCell ref="B39:D39"/>
    <mergeCell ref="A1:E4"/>
    <mergeCell ref="A5:E5"/>
    <mergeCell ref="A6:E6"/>
    <mergeCell ref="B7:D7"/>
    <mergeCell ref="B8:D8"/>
    <mergeCell ref="B9:D9"/>
    <mergeCell ref="B22:D22"/>
    <mergeCell ref="B23:D23"/>
    <mergeCell ref="B24:D24"/>
    <mergeCell ref="B16:D16"/>
    <mergeCell ref="B17:D17"/>
    <mergeCell ref="B18:D18"/>
    <mergeCell ref="B19:D19"/>
    <mergeCell ref="B20:D20"/>
    <mergeCell ref="B21:D21"/>
    <mergeCell ref="B15:D15"/>
    <mergeCell ref="A10:E10"/>
    <mergeCell ref="B11:D11"/>
    <mergeCell ref="A12:E12"/>
    <mergeCell ref="B13:D13"/>
    <mergeCell ref="B14:D14"/>
    <mergeCell ref="B51:D51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63:D63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75:D75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I5:N5"/>
    <mergeCell ref="F1:G2"/>
    <mergeCell ref="I1:N1"/>
    <mergeCell ref="I2:N2"/>
    <mergeCell ref="F3:G4"/>
    <mergeCell ref="I3:N3"/>
    <mergeCell ref="I4:N4"/>
  </mergeCells>
  <hyperlinks>
    <hyperlink ref="B7:D7" location="арматура!R1C1" display="Арматура" xr:uid="{00000000-0004-0000-1900-000000000000}"/>
    <hyperlink ref="B8:D8" location="'Дріт в''язальний'!A1" display="Дріт в'язальний" xr:uid="{00000000-0004-0000-1900-000001000000}"/>
    <hyperlink ref="B9:D9" location="'Дріт ВР'!A1" display="Дріт ВР" xr:uid="{00000000-0004-0000-1900-000002000000}"/>
    <hyperlink ref="B11:D11" location="Двотавр!A1" display="Двотавр  " xr:uid="{00000000-0004-0000-1900-000003000000}"/>
    <hyperlink ref="B13:D13" location="Квадрат!A1" display="Квадрат сталевий" xr:uid="{00000000-0004-0000-1900-000004000000}"/>
    <hyperlink ref="B15:D15" location="Круг!A1" display="Круг сталевий" xr:uid="{00000000-0004-0000-1900-000005000000}"/>
    <hyperlink ref="B19:D19" location="лист!R1C1" display="Листы:" xr:uid="{00000000-0004-0000-1900-000006000000}"/>
    <hyperlink ref="B20:D20" location="Лист!A1" display="Лист сталевий" xr:uid="{00000000-0004-0000-1900-000007000000}"/>
    <hyperlink ref="B21:D21" location="'Лист рифлений'!A1" display="Лист рифлений" xr:uid="{00000000-0004-0000-1900-000008000000}"/>
    <hyperlink ref="B22:D22" location="'Лист ПВЛ'!A1" display="Лист ПВЛ" xr:uid="{00000000-0004-0000-1900-000009000000}"/>
    <hyperlink ref="B23:D23" location="'Лист оцинкований'!A1" display="Лист оцинкований" xr:uid="{00000000-0004-0000-1900-00000A000000}"/>
    <hyperlink ref="B24:D24" location="'Лист нержавіючий'!A1" display="Лист нержавіючий" xr:uid="{00000000-0004-0000-1900-00000B000000}"/>
    <hyperlink ref="B28:D28" location="Профнасил!A1" display="Профнастил" xr:uid="{00000000-0004-0000-1900-00000C000000}"/>
    <hyperlink ref="B29:D29" location="'Преміум профнастил'!A1" display="Преміум профнастил" xr:uid="{00000000-0004-0000-1900-00000D000000}"/>
    <hyperlink ref="B30:D30" location="' Металочерепиця'!A1" display="Металочерепиця" xr:uid="{00000000-0004-0000-1900-00000E000000}"/>
    <hyperlink ref="B31:D31" location="'Преміум металочерепиця'!A1" display="Преміум металочерепиця" xr:uid="{00000000-0004-0000-1900-00000F000000}"/>
    <hyperlink ref="B32:D32" location="метизы!R1C1" display="Метизы" xr:uid="{00000000-0004-0000-1900-000010000000}"/>
    <hyperlink ref="B33:D33" location="'Водосточна система'!A1" display="Водостічна система" xr:uid="{00000000-0004-0000-1900-000011000000}"/>
    <hyperlink ref="B34:D34" location="планки!R1C1" display="Планки" xr:uid="{00000000-0004-0000-1900-000012000000}"/>
    <hyperlink ref="B35:D35" location="'Утеплювач, ізоляція'!A1" display="Утеплювач, ізоляція" xr:uid="{00000000-0004-0000-1900-000013000000}"/>
    <hyperlink ref="B38:D38" location="'Фальцева покрівля'!A1" display="Фальцева покрівля" xr:uid="{00000000-0004-0000-1900-000014000000}"/>
    <hyperlink ref="B40:D40" location="'сетка сварная в картах'!R1C1" display="Сетка:" xr:uid="{00000000-0004-0000-1900-000015000000}"/>
    <hyperlink ref="B41:D41" location="'Сітка зварна в картах'!A1" display="Сітка зварна в картах" xr:uid="{00000000-0004-0000-1900-000016000000}"/>
    <hyperlink ref="B42:D42" location="'Сітка зварна в рулоні'!A1" display="Сітка зварна в рулоне" xr:uid="{00000000-0004-0000-1900-000017000000}"/>
    <hyperlink ref="B43:D43" location="'Сітка рабиця'!A1" display="Сітка рабиця" xr:uid="{00000000-0004-0000-1900-000018000000}"/>
    <hyperlink ref="B45:D45" location="'труба профильная'!R1C1" display="Труба:" xr:uid="{00000000-0004-0000-1900-000019000000}"/>
    <hyperlink ref="B46:D46" location="'Труба профільна'!A1" display="Труба профільна" xr:uid="{00000000-0004-0000-1900-00001A000000}"/>
    <hyperlink ref="B47:D47" location="'Труба ел.зв.'!A1" display="Труба електрозварна" xr:uid="{00000000-0004-0000-1900-00001B000000}"/>
    <hyperlink ref="B48:D48" location="'труба вгп'!R1C1" display="Трубв ВГП ДУ" xr:uid="{00000000-0004-0000-1900-00001C000000}"/>
    <hyperlink ref="B50:D50" location="'Труба оцинк.'!A1" display="Труба оцинкована" xr:uid="{00000000-0004-0000-1900-00001D000000}"/>
    <hyperlink ref="B51:D51" location="'Труба нержавіюча'!A1" display="Труба нержавіюча" xr:uid="{00000000-0004-0000-1900-00001E000000}"/>
    <hyperlink ref="B57:D57" location="шпилька.гайка.шайба!R1C1" display="Комплектующие" xr:uid="{00000000-0004-0000-1900-00001F000000}"/>
    <hyperlink ref="B60:D60" location="Цвяхи!A1" display="Цвяхи" xr:uid="{00000000-0004-0000-1900-000020000000}"/>
    <hyperlink ref="B61:D61" location="'Гіпсокартон та профіль'!A1" display=" Гіпсокартон та профіль" xr:uid="{00000000-0004-0000-1900-000021000000}"/>
    <hyperlink ref="B62:D62" location="диск!R1C1" display="Диск" xr:uid="{00000000-0004-0000-1900-000022000000}"/>
    <hyperlink ref="B65:D65" location="Лакофарбові!A1" display="Лакофарбові" xr:uid="{00000000-0004-0000-1900-000023000000}"/>
    <hyperlink ref="B66:D66" location="лопата!R1C1" display="Лопата" xr:uid="{00000000-0004-0000-1900-000024000000}"/>
    <hyperlink ref="B67:D67" location="Згони!A1" display="Згони" xr:uid="{00000000-0004-0000-1900-000025000000}"/>
    <hyperlink ref="B68:D68" location="Трійники!A1" display=" Трійники" xr:uid="{00000000-0004-0000-1900-000026000000}"/>
    <hyperlink ref="B69:D69" location="Різьба!A1" display="Різьба" xr:uid="{00000000-0004-0000-1900-000027000000}"/>
    <hyperlink ref="B70:D70" location="муфта!R1C1" display="Муфта" xr:uid="{00000000-0004-0000-1900-000028000000}"/>
    <hyperlink ref="B71:D71" location="контргайка!R1C1" display="Контргайка" xr:uid="{00000000-0004-0000-1900-000029000000}"/>
    <hyperlink ref="B72:D72" location="Фланець!A1" display="Фланець" xr:uid="{00000000-0004-0000-1900-00002A000000}"/>
    <hyperlink ref="B73:D73" location="цемент!R1C1" display="Цемент" xr:uid="{00000000-0004-0000-1900-00002B000000}"/>
    <hyperlink ref="B76:D76" location="'Щітка по металу'!A1" display="Щітка по металу" xr:uid="{00000000-0004-0000-1900-00002C000000}"/>
    <hyperlink ref="B78:D78" location="доставка!R1C1" display="Услуги" xr:uid="{00000000-0004-0000-1900-00002D000000}"/>
    <hyperlink ref="B79:D79" location="доставка!R1C1" display="Доставка" xr:uid="{00000000-0004-0000-1900-00002E000000}"/>
    <hyperlink ref="B80:D80" location="Гільйотина!A1" display="Гільйотина" xr:uid="{00000000-0004-0000-1900-00002F000000}"/>
    <hyperlink ref="B81:D81" location="плазма!R1C1" display="Плазма" xr:uid="{00000000-0004-0000-1900-000030000000}"/>
    <hyperlink ref="B53:D53" location="швеллер!R1C1" display="Швеллер" xr:uid="{00000000-0004-0000-1900-000031000000}"/>
    <hyperlink ref="B54:D54" location="'Швелер катаный'!A1" display="Швелер катаний" xr:uid="{00000000-0004-0000-1900-000032000000}"/>
    <hyperlink ref="B55:D55" location="'Швелер гнутий'!A1" display="Швелер гнутий" xr:uid="{00000000-0004-0000-1900-000033000000}"/>
    <hyperlink ref="B49:D49" location="'Труба безшов.'!A1" display="Турба безшовна" xr:uid="{00000000-0004-0000-1900-000034000000}"/>
    <hyperlink ref="B59:D59" location="гайка!R1C1" display="Гайка" xr:uid="{00000000-0004-0000-1900-000035000000}"/>
    <hyperlink ref="B74:D74" location="шайба!R1C1" display="Шайба" xr:uid="{00000000-0004-0000-1900-000036000000}"/>
    <hyperlink ref="B75:D75" location="шпилька!R1C1" display="Шпилька" xr:uid="{00000000-0004-0000-1900-000037000000}"/>
    <hyperlink ref="B26:D26" location="Смуга!A1" display="Смуга" xr:uid="{00000000-0004-0000-1900-000038000000}"/>
    <hyperlink ref="B64:D64" location="заглушка!A1" display="Заглушка" xr:uid="{00000000-0004-0000-1900-000039000000}"/>
    <hyperlink ref="B58:D58" location="Відводи!A1" display="Відводи" xr:uid="{00000000-0004-0000-1900-00003A000000}"/>
    <hyperlink ref="B63:D63" location="Електроди!A1" display="Електроди" xr:uid="{00000000-0004-0000-1900-00003B000000}"/>
    <hyperlink ref="B17:D17" location="Кутник!A1" display="Кутник" xr:uid="{00000000-0004-0000-1900-00003C000000}"/>
    <hyperlink ref="B36:D36" location="Штакетник!A1" display="Штахетник" xr:uid="{00000000-0004-0000-1900-00003D000000}"/>
    <hyperlink ref="B37:D37" location="'Штакетник Преміум'!A1" display="Штахетник преміум" xr:uid="{00000000-0004-0000-1900-00003E000000}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R244"/>
  <sheetViews>
    <sheetView workbookViewId="0">
      <pane ySplit="5" topLeftCell="A6" activePane="bottomLeft" state="frozen"/>
      <selection pane="bottomLeft" activeCell="F3" sqref="F3:K4"/>
    </sheetView>
  </sheetViews>
  <sheetFormatPr defaultRowHeight="15" x14ac:dyDescent="0.25"/>
  <cols>
    <col min="1" max="1" width="1.28515625" customWidth="1"/>
    <col min="5" max="5" width="1.28515625" customWidth="1"/>
    <col min="6" max="6" width="36.7109375" customWidth="1"/>
    <col min="8" max="8" width="18.28515625" customWidth="1"/>
    <col min="11" max="11" width="10.140625" customWidth="1"/>
  </cols>
  <sheetData>
    <row r="1" spans="1:18" x14ac:dyDescent="0.25">
      <c r="A1" s="114"/>
      <c r="B1" s="114"/>
      <c r="C1" s="114"/>
      <c r="D1" s="114"/>
      <c r="E1" s="114"/>
      <c r="F1" s="106" t="s">
        <v>289</v>
      </c>
      <c r="G1" s="106"/>
      <c r="H1" s="106"/>
      <c r="I1" s="106"/>
      <c r="J1" s="106"/>
      <c r="K1" s="106"/>
      <c r="L1" s="2" t="s">
        <v>517</v>
      </c>
      <c r="M1" s="101" t="s">
        <v>519</v>
      </c>
      <c r="N1" s="101"/>
      <c r="O1" s="101"/>
      <c r="P1" s="101"/>
      <c r="Q1" s="101"/>
      <c r="R1" s="101"/>
    </row>
    <row r="2" spans="1:18" x14ac:dyDescent="0.25">
      <c r="A2" s="114"/>
      <c r="B2" s="114"/>
      <c r="C2" s="114"/>
      <c r="D2" s="114"/>
      <c r="E2" s="114"/>
      <c r="F2" s="106"/>
      <c r="G2" s="106"/>
      <c r="H2" s="106"/>
      <c r="I2" s="106"/>
      <c r="J2" s="106"/>
      <c r="K2" s="106"/>
      <c r="L2" s="2" t="s">
        <v>521</v>
      </c>
      <c r="M2" s="101" t="s">
        <v>1476</v>
      </c>
      <c r="N2" s="101"/>
      <c r="O2" s="101"/>
      <c r="P2" s="101"/>
      <c r="Q2" s="101"/>
      <c r="R2" s="101"/>
    </row>
    <row r="3" spans="1:18" x14ac:dyDescent="0.25">
      <c r="A3" s="114"/>
      <c r="B3" s="114"/>
      <c r="C3" s="114"/>
      <c r="D3" s="114"/>
      <c r="E3" s="114"/>
      <c r="F3" s="107" t="s">
        <v>535</v>
      </c>
      <c r="G3" s="107"/>
      <c r="H3" s="107"/>
      <c r="I3" s="107"/>
      <c r="J3" s="107"/>
      <c r="K3" s="108"/>
      <c r="L3" s="2" t="s">
        <v>44</v>
      </c>
      <c r="M3" s="101" t="s">
        <v>47</v>
      </c>
      <c r="N3" s="101"/>
      <c r="O3" s="101"/>
      <c r="P3" s="101"/>
      <c r="Q3" s="101"/>
      <c r="R3" s="101"/>
    </row>
    <row r="4" spans="1:18" x14ac:dyDescent="0.25">
      <c r="A4" s="114"/>
      <c r="B4" s="114"/>
      <c r="C4" s="114"/>
      <c r="D4" s="114"/>
      <c r="E4" s="114"/>
      <c r="F4" s="107"/>
      <c r="G4" s="107"/>
      <c r="H4" s="107"/>
      <c r="I4" s="107"/>
      <c r="J4" s="107"/>
      <c r="K4" s="108"/>
      <c r="L4" s="2" t="s">
        <v>45</v>
      </c>
      <c r="M4" s="101" t="s">
        <v>520</v>
      </c>
      <c r="N4" s="101"/>
      <c r="O4" s="101"/>
      <c r="P4" s="101"/>
      <c r="Q4" s="101"/>
      <c r="R4" s="101"/>
    </row>
    <row r="5" spans="1:18" ht="18.75" x14ac:dyDescent="0.3">
      <c r="A5" s="113" t="s">
        <v>288</v>
      </c>
      <c r="B5" s="113"/>
      <c r="C5" s="113"/>
      <c r="D5" s="113"/>
      <c r="E5" s="113"/>
      <c r="F5" s="5" t="s">
        <v>493</v>
      </c>
      <c r="G5" s="16" t="s">
        <v>494</v>
      </c>
      <c r="H5" s="20" t="s">
        <v>495</v>
      </c>
      <c r="I5" s="102" t="s">
        <v>496</v>
      </c>
      <c r="J5" s="103"/>
      <c r="K5" s="19" t="s">
        <v>497</v>
      </c>
      <c r="L5" s="2" t="s">
        <v>46</v>
      </c>
      <c r="M5" s="101" t="s">
        <v>51</v>
      </c>
      <c r="N5" s="101"/>
      <c r="O5" s="101"/>
      <c r="P5" s="101"/>
      <c r="Q5" s="101"/>
      <c r="R5" s="101"/>
    </row>
    <row r="6" spans="1:18" ht="18.75" x14ac:dyDescent="0.3">
      <c r="A6" s="115"/>
      <c r="B6" s="115"/>
      <c r="C6" s="115"/>
      <c r="D6" s="115"/>
      <c r="E6" s="115"/>
      <c r="F6" s="61" t="s">
        <v>536</v>
      </c>
      <c r="G6" s="3">
        <v>0.28000000000000003</v>
      </c>
      <c r="H6" s="3">
        <v>20.99</v>
      </c>
      <c r="I6" s="132">
        <f>H6/G6*1000</f>
        <v>74964.28571428571</v>
      </c>
      <c r="J6" s="132"/>
      <c r="K6" s="4" t="s">
        <v>1142</v>
      </c>
    </row>
    <row r="7" spans="1:18" ht="18.75" x14ac:dyDescent="0.3">
      <c r="A7" s="1"/>
      <c r="B7" s="113" t="s">
        <v>0</v>
      </c>
      <c r="C7" s="113"/>
      <c r="D7" s="113"/>
      <c r="E7" s="1"/>
      <c r="F7" s="61" t="s">
        <v>537</v>
      </c>
      <c r="G7" s="3">
        <v>0.32</v>
      </c>
      <c r="H7" s="3">
        <v>23.98</v>
      </c>
      <c r="I7" s="132">
        <f t="shared" ref="I7:I70" si="0">H7/G7*1000</f>
        <v>74937.5</v>
      </c>
      <c r="J7" s="132"/>
      <c r="K7" s="4" t="s">
        <v>1142</v>
      </c>
    </row>
    <row r="8" spans="1:18" ht="18.75" x14ac:dyDescent="0.3">
      <c r="A8" s="1"/>
      <c r="B8" s="109" t="s">
        <v>492</v>
      </c>
      <c r="C8" s="109"/>
      <c r="D8" s="109"/>
      <c r="E8" s="1"/>
      <c r="F8" s="61" t="s">
        <v>538</v>
      </c>
      <c r="G8" s="3">
        <v>0.38</v>
      </c>
      <c r="H8" s="3">
        <v>28.48</v>
      </c>
      <c r="I8" s="132">
        <f t="shared" si="0"/>
        <v>74947.368421052626</v>
      </c>
      <c r="J8" s="132"/>
      <c r="K8" s="4" t="s">
        <v>1142</v>
      </c>
    </row>
    <row r="9" spans="1:18" ht="18.75" x14ac:dyDescent="0.3">
      <c r="A9" s="1"/>
      <c r="B9" s="109" t="s">
        <v>488</v>
      </c>
      <c r="C9" s="109"/>
      <c r="D9" s="109"/>
      <c r="E9" s="1"/>
      <c r="F9" s="61" t="s">
        <v>539</v>
      </c>
      <c r="G9" s="3">
        <v>0.34</v>
      </c>
      <c r="H9" s="3">
        <v>25.48</v>
      </c>
      <c r="I9" s="132">
        <f t="shared" si="0"/>
        <v>74941.176470588238</v>
      </c>
      <c r="J9" s="132"/>
      <c r="K9" s="4" t="s">
        <v>1142</v>
      </c>
    </row>
    <row r="10" spans="1:18" ht="18.75" x14ac:dyDescent="0.3">
      <c r="A10" s="115"/>
      <c r="B10" s="115"/>
      <c r="C10" s="115"/>
      <c r="D10" s="115"/>
      <c r="E10" s="115"/>
      <c r="F10" s="61" t="s">
        <v>540</v>
      </c>
      <c r="G10" s="3">
        <v>0.4</v>
      </c>
      <c r="H10" s="3">
        <v>29.98</v>
      </c>
      <c r="I10" s="132">
        <f t="shared" si="0"/>
        <v>74950</v>
      </c>
      <c r="J10" s="132"/>
      <c r="K10" s="4" t="s">
        <v>1142</v>
      </c>
    </row>
    <row r="11" spans="1:18" ht="18.75" x14ac:dyDescent="0.3">
      <c r="A11" s="1"/>
      <c r="B11" s="113" t="s">
        <v>533</v>
      </c>
      <c r="C11" s="113"/>
      <c r="D11" s="113"/>
      <c r="E11" s="1"/>
      <c r="F11" s="61" t="s">
        <v>541</v>
      </c>
      <c r="G11" s="3">
        <v>0.49</v>
      </c>
      <c r="H11" s="3">
        <v>36.729999999999997</v>
      </c>
      <c r="I11" s="132">
        <f t="shared" si="0"/>
        <v>74959.183673469379</v>
      </c>
      <c r="J11" s="132"/>
      <c r="K11" s="4" t="s">
        <v>1142</v>
      </c>
    </row>
    <row r="12" spans="1:18" ht="18.75" x14ac:dyDescent="0.3">
      <c r="A12" s="115"/>
      <c r="B12" s="115"/>
      <c r="C12" s="115"/>
      <c r="D12" s="115"/>
      <c r="E12" s="115"/>
      <c r="F12" s="61" t="s">
        <v>1636</v>
      </c>
      <c r="G12" s="3">
        <v>0.37</v>
      </c>
      <c r="H12" s="3">
        <v>27.73</v>
      </c>
      <c r="I12" s="132">
        <f t="shared" si="0"/>
        <v>74945.945945945947</v>
      </c>
      <c r="J12" s="132"/>
      <c r="K12" s="4" t="s">
        <v>1142</v>
      </c>
    </row>
    <row r="13" spans="1:18" ht="18.75" x14ac:dyDescent="0.3">
      <c r="A13" s="1"/>
      <c r="B13" s="113" t="s">
        <v>290</v>
      </c>
      <c r="C13" s="113"/>
      <c r="D13" s="113"/>
      <c r="E13" s="1"/>
      <c r="F13" s="61" t="s">
        <v>542</v>
      </c>
      <c r="G13" s="3">
        <v>0.48</v>
      </c>
      <c r="H13" s="3">
        <v>35.979999999999997</v>
      </c>
      <c r="I13" s="132">
        <f t="shared" si="0"/>
        <v>74958.333333333328</v>
      </c>
      <c r="J13" s="132"/>
      <c r="K13" s="4" t="s">
        <v>1142</v>
      </c>
    </row>
    <row r="14" spans="1:18" ht="18.75" x14ac:dyDescent="0.3">
      <c r="A14" s="1"/>
      <c r="B14" s="110"/>
      <c r="C14" s="111"/>
      <c r="D14" s="112"/>
      <c r="E14" s="1"/>
      <c r="F14" s="61" t="s">
        <v>543</v>
      </c>
      <c r="G14" s="3">
        <v>0.56000000000000005</v>
      </c>
      <c r="H14" s="3">
        <v>36.880000000000003</v>
      </c>
      <c r="I14" s="132">
        <f t="shared" si="0"/>
        <v>65857.142857142855</v>
      </c>
      <c r="J14" s="132"/>
      <c r="K14" s="4" t="s">
        <v>1142</v>
      </c>
    </row>
    <row r="15" spans="1:18" ht="18.75" x14ac:dyDescent="0.3">
      <c r="A15" s="1"/>
      <c r="B15" s="113" t="s">
        <v>300</v>
      </c>
      <c r="C15" s="113"/>
      <c r="D15" s="113"/>
      <c r="E15" s="1"/>
      <c r="F15" s="61" t="s">
        <v>544</v>
      </c>
      <c r="G15" s="3">
        <v>0.68</v>
      </c>
      <c r="H15" s="3">
        <v>44.78</v>
      </c>
      <c r="I15" s="132">
        <f t="shared" si="0"/>
        <v>65852.941176470573</v>
      </c>
      <c r="J15" s="132"/>
      <c r="K15" s="4" t="s">
        <v>1142</v>
      </c>
    </row>
    <row r="16" spans="1:18" ht="18.75" x14ac:dyDescent="0.3">
      <c r="A16" s="1"/>
      <c r="B16" s="110"/>
      <c r="C16" s="111"/>
      <c r="D16" s="112"/>
      <c r="E16" s="1"/>
      <c r="F16" s="61" t="s">
        <v>545</v>
      </c>
      <c r="G16" s="3">
        <v>0.75</v>
      </c>
      <c r="H16" s="3">
        <v>38.869999999999997</v>
      </c>
      <c r="I16" s="132">
        <f t="shared" si="0"/>
        <v>51826.666666666664</v>
      </c>
      <c r="J16" s="132"/>
      <c r="K16" s="4" t="s">
        <v>1142</v>
      </c>
    </row>
    <row r="17" spans="1:11" ht="18.75" x14ac:dyDescent="0.3">
      <c r="A17" s="1"/>
      <c r="B17" s="113" t="s">
        <v>430</v>
      </c>
      <c r="C17" s="113" t="s">
        <v>26</v>
      </c>
      <c r="D17" s="113" t="s">
        <v>26</v>
      </c>
      <c r="E17" s="1"/>
      <c r="F17" s="61" t="s">
        <v>546</v>
      </c>
      <c r="G17" s="3">
        <v>0.88</v>
      </c>
      <c r="H17" s="3">
        <v>41.27</v>
      </c>
      <c r="I17" s="132">
        <f t="shared" si="0"/>
        <v>46897.727272727272</v>
      </c>
      <c r="J17" s="132"/>
      <c r="K17" s="4" t="s">
        <v>1142</v>
      </c>
    </row>
    <row r="18" spans="1:11" ht="18.75" x14ac:dyDescent="0.3">
      <c r="A18" s="1"/>
      <c r="B18" s="110"/>
      <c r="C18" s="111"/>
      <c r="D18" s="112"/>
      <c r="E18" s="1"/>
      <c r="F18" s="61" t="s">
        <v>1629</v>
      </c>
      <c r="G18" s="3">
        <v>0.86</v>
      </c>
      <c r="H18" s="3">
        <v>43.65</v>
      </c>
      <c r="I18" s="132">
        <f t="shared" si="0"/>
        <v>50755.813953488374</v>
      </c>
      <c r="J18" s="132"/>
      <c r="K18" s="4" t="s">
        <v>1142</v>
      </c>
    </row>
    <row r="19" spans="1:11" ht="18.75" x14ac:dyDescent="0.3">
      <c r="A19" s="1"/>
      <c r="B19" s="113" t="s">
        <v>412</v>
      </c>
      <c r="C19" s="113"/>
      <c r="D19" s="113"/>
      <c r="E19" s="1"/>
      <c r="F19" s="61" t="s">
        <v>547</v>
      </c>
      <c r="G19" s="3">
        <v>0.5</v>
      </c>
      <c r="H19" s="3">
        <v>37.479999999999997</v>
      </c>
      <c r="I19" s="132">
        <f t="shared" si="0"/>
        <v>74960</v>
      </c>
      <c r="J19" s="132"/>
      <c r="K19" s="4" t="s">
        <v>1142</v>
      </c>
    </row>
    <row r="20" spans="1:11" ht="18.75" x14ac:dyDescent="0.3">
      <c r="A20" s="1"/>
      <c r="B20" s="109" t="s">
        <v>301</v>
      </c>
      <c r="C20" s="109"/>
      <c r="D20" s="109"/>
      <c r="E20" s="1"/>
      <c r="F20" s="61" t="s">
        <v>548</v>
      </c>
      <c r="G20" s="3">
        <v>0.6</v>
      </c>
      <c r="H20" s="3">
        <v>44.97</v>
      </c>
      <c r="I20" s="132">
        <f t="shared" si="0"/>
        <v>74950</v>
      </c>
      <c r="J20" s="132"/>
      <c r="K20" s="4" t="s">
        <v>1142</v>
      </c>
    </row>
    <row r="21" spans="1:11" ht="18.75" x14ac:dyDescent="0.3">
      <c r="A21" s="1"/>
      <c r="B21" s="109" t="s">
        <v>410</v>
      </c>
      <c r="C21" s="109"/>
      <c r="D21" s="109"/>
      <c r="E21" s="1"/>
      <c r="F21" s="61" t="s">
        <v>549</v>
      </c>
      <c r="G21" s="3">
        <v>0.72</v>
      </c>
      <c r="H21" s="3">
        <v>47.42</v>
      </c>
      <c r="I21" s="132">
        <f t="shared" si="0"/>
        <v>65861.111111111109</v>
      </c>
      <c r="J21" s="132"/>
      <c r="K21" s="4" t="s">
        <v>1142</v>
      </c>
    </row>
    <row r="22" spans="1:11" ht="18.75" x14ac:dyDescent="0.3">
      <c r="A22" s="1"/>
      <c r="B22" s="109" t="s">
        <v>28</v>
      </c>
      <c r="C22" s="109"/>
      <c r="D22" s="109"/>
      <c r="E22" s="1"/>
      <c r="F22" s="61" t="s">
        <v>550</v>
      </c>
      <c r="G22" s="3">
        <v>0.95</v>
      </c>
      <c r="H22" s="3">
        <v>53.08</v>
      </c>
      <c r="I22" s="132">
        <f t="shared" si="0"/>
        <v>55873.684210526313</v>
      </c>
      <c r="J22" s="132"/>
      <c r="K22" s="4" t="s">
        <v>1142</v>
      </c>
    </row>
    <row r="23" spans="1:11" ht="18.75" x14ac:dyDescent="0.3">
      <c r="A23" s="1"/>
      <c r="B23" s="109" t="s">
        <v>411</v>
      </c>
      <c r="C23" s="109"/>
      <c r="D23" s="109"/>
      <c r="E23" s="1"/>
      <c r="F23" s="61" t="s">
        <v>551</v>
      </c>
      <c r="G23" s="3">
        <v>0.48</v>
      </c>
      <c r="H23" s="3">
        <v>35.979999999999997</v>
      </c>
      <c r="I23" s="132">
        <f t="shared" si="0"/>
        <v>74958.333333333328</v>
      </c>
      <c r="J23" s="132"/>
      <c r="K23" s="4" t="s">
        <v>1142</v>
      </c>
    </row>
    <row r="24" spans="1:11" ht="18.75" x14ac:dyDescent="0.3">
      <c r="A24" s="1"/>
      <c r="B24" s="109" t="s">
        <v>413</v>
      </c>
      <c r="C24" s="109"/>
      <c r="D24" s="109"/>
      <c r="E24" s="1"/>
      <c r="F24" s="61" t="s">
        <v>552</v>
      </c>
      <c r="G24" s="3">
        <v>0.56000000000000005</v>
      </c>
      <c r="H24" s="3">
        <v>36.880000000000003</v>
      </c>
      <c r="I24" s="132">
        <f t="shared" si="0"/>
        <v>65857.142857142855</v>
      </c>
      <c r="J24" s="132"/>
      <c r="K24" s="4" t="s">
        <v>1142</v>
      </c>
    </row>
    <row r="25" spans="1:11" ht="18.75" x14ac:dyDescent="0.3">
      <c r="A25" s="1"/>
      <c r="B25" s="110"/>
      <c r="C25" s="111"/>
      <c r="D25" s="112"/>
      <c r="E25" s="1"/>
      <c r="F25" s="61" t="s">
        <v>553</v>
      </c>
      <c r="G25" s="3">
        <v>0.68</v>
      </c>
      <c r="H25" s="3">
        <v>44.78</v>
      </c>
      <c r="I25" s="132">
        <f t="shared" si="0"/>
        <v>65852.941176470573</v>
      </c>
      <c r="J25" s="132"/>
      <c r="K25" s="4" t="s">
        <v>1142</v>
      </c>
    </row>
    <row r="26" spans="1:11" ht="18.75" x14ac:dyDescent="0.3">
      <c r="A26" s="1"/>
      <c r="B26" s="113" t="s">
        <v>429</v>
      </c>
      <c r="C26" s="113"/>
      <c r="D26" s="113"/>
      <c r="E26" s="1"/>
      <c r="F26" s="61" t="s">
        <v>554</v>
      </c>
      <c r="G26" s="3">
        <v>0.49</v>
      </c>
      <c r="H26" s="3">
        <v>36.729999999999997</v>
      </c>
      <c r="I26" s="132">
        <f t="shared" si="0"/>
        <v>74959.183673469379</v>
      </c>
      <c r="J26" s="132"/>
      <c r="K26" s="4" t="s">
        <v>1142</v>
      </c>
    </row>
    <row r="27" spans="1:11" ht="18.75" x14ac:dyDescent="0.3">
      <c r="A27" s="1"/>
      <c r="B27" s="110"/>
      <c r="C27" s="111"/>
      <c r="D27" s="112"/>
      <c r="E27" s="1"/>
      <c r="F27" s="61" t="s">
        <v>555</v>
      </c>
      <c r="G27" s="3">
        <v>0.61</v>
      </c>
      <c r="H27" s="3">
        <v>45.72</v>
      </c>
      <c r="I27" s="132">
        <f t="shared" si="0"/>
        <v>74950.81967213114</v>
      </c>
      <c r="J27" s="132"/>
      <c r="K27" s="4" t="s">
        <v>1142</v>
      </c>
    </row>
    <row r="28" spans="1:11" ht="18.75" x14ac:dyDescent="0.3">
      <c r="A28" s="1"/>
      <c r="B28" s="113" t="s">
        <v>18</v>
      </c>
      <c r="C28" s="113"/>
      <c r="D28" s="113"/>
      <c r="E28" s="1"/>
      <c r="F28" s="61" t="s">
        <v>556</v>
      </c>
      <c r="G28" s="3">
        <v>0.71</v>
      </c>
      <c r="H28" s="3">
        <v>46.76</v>
      </c>
      <c r="I28" s="132">
        <f t="shared" si="0"/>
        <v>65859.154929577475</v>
      </c>
      <c r="J28" s="132"/>
      <c r="K28" s="4" t="s">
        <v>1142</v>
      </c>
    </row>
    <row r="29" spans="1:11" ht="18.75" x14ac:dyDescent="0.3">
      <c r="A29" s="1"/>
      <c r="B29" s="109" t="s">
        <v>885</v>
      </c>
      <c r="C29" s="109"/>
      <c r="D29" s="109"/>
      <c r="E29" s="1"/>
      <c r="F29" s="61" t="s">
        <v>557</v>
      </c>
      <c r="G29" s="3">
        <v>0.91</v>
      </c>
      <c r="H29" s="3">
        <v>59.93</v>
      </c>
      <c r="I29" s="132">
        <f t="shared" si="0"/>
        <v>65857.142857142855</v>
      </c>
      <c r="J29" s="132"/>
      <c r="K29" s="4" t="s">
        <v>1142</v>
      </c>
    </row>
    <row r="30" spans="1:11" ht="18.75" x14ac:dyDescent="0.3">
      <c r="A30" s="1"/>
      <c r="B30" s="113" t="s">
        <v>889</v>
      </c>
      <c r="C30" s="113"/>
      <c r="D30" s="113"/>
      <c r="E30" s="1"/>
      <c r="F30" s="61" t="s">
        <v>558</v>
      </c>
      <c r="G30" s="3">
        <v>0.99</v>
      </c>
      <c r="H30" s="3">
        <v>55.4</v>
      </c>
      <c r="I30" s="132">
        <f t="shared" si="0"/>
        <v>55959.595959595958</v>
      </c>
      <c r="J30" s="132"/>
      <c r="K30" s="4" t="s">
        <v>1142</v>
      </c>
    </row>
    <row r="31" spans="1:11" ht="18.75" x14ac:dyDescent="0.3">
      <c r="A31" s="1"/>
      <c r="B31" s="109" t="s">
        <v>893</v>
      </c>
      <c r="C31" s="109"/>
      <c r="D31" s="109"/>
      <c r="E31" s="1"/>
      <c r="F31" s="61" t="s">
        <v>559</v>
      </c>
      <c r="G31" s="3">
        <v>0.99</v>
      </c>
      <c r="H31" s="3">
        <v>65.2</v>
      </c>
      <c r="I31" s="132">
        <f t="shared" si="0"/>
        <v>65858.585858585866</v>
      </c>
      <c r="J31" s="132"/>
      <c r="K31" s="4" t="s">
        <v>1142</v>
      </c>
    </row>
    <row r="32" spans="1:11" ht="18.75" x14ac:dyDescent="0.3">
      <c r="A32" s="1"/>
      <c r="B32" s="109" t="s">
        <v>1631</v>
      </c>
      <c r="C32" s="109"/>
      <c r="D32" s="109"/>
      <c r="E32" s="1"/>
      <c r="F32" s="61" t="s">
        <v>560</v>
      </c>
      <c r="G32" s="3">
        <v>1.1200000000000001</v>
      </c>
      <c r="H32" s="3">
        <v>54.87</v>
      </c>
      <c r="I32" s="132">
        <f t="shared" si="0"/>
        <v>48991.07142857142</v>
      </c>
      <c r="J32" s="132"/>
      <c r="K32" s="4" t="s">
        <v>1142</v>
      </c>
    </row>
    <row r="33" spans="1:11" ht="18.75" x14ac:dyDescent="0.3">
      <c r="A33" s="1"/>
      <c r="B33" s="109" t="s">
        <v>1144</v>
      </c>
      <c r="C33" s="109"/>
      <c r="D33" s="109"/>
      <c r="E33" s="1"/>
      <c r="F33" s="61" t="s">
        <v>561</v>
      </c>
      <c r="G33" s="3">
        <v>1.41</v>
      </c>
      <c r="H33" s="3">
        <v>66.150000000000006</v>
      </c>
      <c r="I33" s="132">
        <f t="shared" si="0"/>
        <v>46914.893617021284</v>
      </c>
      <c r="J33" s="132"/>
      <c r="K33" s="4" t="s">
        <v>1142</v>
      </c>
    </row>
    <row r="34" spans="1:11" ht="18.75" x14ac:dyDescent="0.3">
      <c r="A34" s="1"/>
      <c r="B34" s="109" t="s">
        <v>19</v>
      </c>
      <c r="C34" s="109"/>
      <c r="D34" s="109"/>
      <c r="E34" s="1"/>
      <c r="F34" s="61" t="s">
        <v>562</v>
      </c>
      <c r="G34" s="3">
        <v>1.57</v>
      </c>
      <c r="H34" s="3">
        <v>74.81</v>
      </c>
      <c r="I34" s="132">
        <f t="shared" si="0"/>
        <v>47649.681528662419</v>
      </c>
      <c r="J34" s="132"/>
      <c r="K34" s="4" t="s">
        <v>1142</v>
      </c>
    </row>
    <row r="35" spans="1:11" ht="18.75" x14ac:dyDescent="0.3">
      <c r="A35" s="1"/>
      <c r="B35" s="109" t="s">
        <v>904</v>
      </c>
      <c r="C35" s="109"/>
      <c r="D35" s="109"/>
      <c r="E35" s="1"/>
      <c r="F35" s="61" t="s">
        <v>563</v>
      </c>
      <c r="G35" s="3">
        <v>0.78</v>
      </c>
      <c r="H35" s="3">
        <v>51.37</v>
      </c>
      <c r="I35" s="132">
        <f t="shared" si="0"/>
        <v>65858.974358974345</v>
      </c>
      <c r="J35" s="132"/>
      <c r="K35" s="4" t="s">
        <v>1142</v>
      </c>
    </row>
    <row r="36" spans="1:11" ht="18.75" x14ac:dyDescent="0.3">
      <c r="A36" s="1"/>
      <c r="B36" s="113" t="s">
        <v>1474</v>
      </c>
      <c r="C36" s="113"/>
      <c r="D36" s="113"/>
      <c r="E36" s="1"/>
      <c r="F36" s="61" t="s">
        <v>564</v>
      </c>
      <c r="G36" s="3">
        <v>0.91</v>
      </c>
      <c r="H36" s="3">
        <v>59.93</v>
      </c>
      <c r="I36" s="132">
        <f t="shared" si="0"/>
        <v>65857.142857142855</v>
      </c>
      <c r="J36" s="132"/>
      <c r="K36" s="4" t="s">
        <v>1142</v>
      </c>
    </row>
    <row r="37" spans="1:11" ht="18.75" x14ac:dyDescent="0.3">
      <c r="A37" s="1"/>
      <c r="B37" s="109" t="s">
        <v>1475</v>
      </c>
      <c r="C37" s="109"/>
      <c r="D37" s="109"/>
      <c r="E37" s="1"/>
      <c r="F37" s="61" t="s">
        <v>565</v>
      </c>
      <c r="G37" s="3">
        <v>1.1399999999999999</v>
      </c>
      <c r="H37" s="3">
        <v>75.08</v>
      </c>
      <c r="I37" s="132">
        <f t="shared" si="0"/>
        <v>65859.649122807023</v>
      </c>
      <c r="J37" s="132"/>
      <c r="K37" s="4" t="s">
        <v>1142</v>
      </c>
    </row>
    <row r="38" spans="1:11" ht="18.75" x14ac:dyDescent="0.3">
      <c r="A38" s="1"/>
      <c r="B38" s="113" t="s">
        <v>785</v>
      </c>
      <c r="C38" s="113"/>
      <c r="D38" s="113"/>
      <c r="E38" s="1"/>
      <c r="F38" s="61" t="s">
        <v>566</v>
      </c>
      <c r="G38" s="3">
        <v>1.4</v>
      </c>
      <c r="H38" s="3">
        <v>66.34</v>
      </c>
      <c r="I38" s="132">
        <f t="shared" si="0"/>
        <v>47385.71428571429</v>
      </c>
      <c r="J38" s="132"/>
      <c r="K38" s="4" t="s">
        <v>1142</v>
      </c>
    </row>
    <row r="39" spans="1:11" ht="18.75" x14ac:dyDescent="0.3">
      <c r="A39" s="1"/>
      <c r="B39" s="110"/>
      <c r="C39" s="111"/>
      <c r="D39" s="112"/>
      <c r="E39" s="1"/>
      <c r="F39" s="61" t="s">
        <v>567</v>
      </c>
      <c r="G39" s="3">
        <v>1.45</v>
      </c>
      <c r="H39" s="3">
        <v>69.989999999999995</v>
      </c>
      <c r="I39" s="132">
        <f t="shared" si="0"/>
        <v>48268.965517241377</v>
      </c>
      <c r="J39" s="132"/>
      <c r="K39" s="4" t="s">
        <v>1142</v>
      </c>
    </row>
    <row r="40" spans="1:11" ht="18.75" x14ac:dyDescent="0.3">
      <c r="A40" s="1"/>
      <c r="B40" s="113" t="s">
        <v>1143</v>
      </c>
      <c r="C40" s="113"/>
      <c r="D40" s="113"/>
      <c r="E40" s="1"/>
      <c r="F40" s="61" t="s">
        <v>568</v>
      </c>
      <c r="G40" s="3">
        <v>1.95</v>
      </c>
      <c r="H40" s="3">
        <v>109.15</v>
      </c>
      <c r="I40" s="132">
        <f t="shared" si="0"/>
        <v>55974.358974358976</v>
      </c>
      <c r="J40" s="132"/>
      <c r="K40" s="4" t="s">
        <v>1142</v>
      </c>
    </row>
    <row r="41" spans="1:11" ht="18.75" x14ac:dyDescent="0.3">
      <c r="A41" s="1"/>
      <c r="B41" s="109" t="s">
        <v>905</v>
      </c>
      <c r="C41" s="109"/>
      <c r="D41" s="109"/>
      <c r="E41" s="1"/>
      <c r="F41" s="61" t="s">
        <v>1383</v>
      </c>
      <c r="G41" s="3">
        <v>0.72</v>
      </c>
      <c r="H41" s="3">
        <v>47.42</v>
      </c>
      <c r="I41" s="132">
        <f t="shared" si="0"/>
        <v>65861.111111111109</v>
      </c>
      <c r="J41" s="132"/>
      <c r="K41" s="4" t="s">
        <v>1142</v>
      </c>
    </row>
    <row r="42" spans="1:11" ht="18.75" x14ac:dyDescent="0.3">
      <c r="A42" s="1"/>
      <c r="B42" s="109" t="s">
        <v>906</v>
      </c>
      <c r="C42" s="109"/>
      <c r="D42" s="109"/>
      <c r="E42" s="1"/>
      <c r="F42" s="61" t="s">
        <v>569</v>
      </c>
      <c r="G42" s="3">
        <v>0.83</v>
      </c>
      <c r="H42" s="3">
        <v>54.66</v>
      </c>
      <c r="I42" s="132">
        <f t="shared" si="0"/>
        <v>65855.421686746995</v>
      </c>
      <c r="J42" s="132"/>
      <c r="K42" s="4" t="s">
        <v>1142</v>
      </c>
    </row>
    <row r="43" spans="1:11" ht="18.75" x14ac:dyDescent="0.3">
      <c r="A43" s="1"/>
      <c r="B43" s="109" t="s">
        <v>927</v>
      </c>
      <c r="C43" s="109"/>
      <c r="D43" s="109"/>
      <c r="E43" s="1"/>
      <c r="F43" s="61" t="s">
        <v>570</v>
      </c>
      <c r="G43" s="3">
        <v>0.89</v>
      </c>
      <c r="H43" s="3">
        <v>58.62</v>
      </c>
      <c r="I43" s="132">
        <f t="shared" si="0"/>
        <v>65865.168539325838</v>
      </c>
      <c r="J43" s="132"/>
      <c r="K43" s="4" t="s">
        <v>1142</v>
      </c>
    </row>
    <row r="44" spans="1:11" ht="18.75" x14ac:dyDescent="0.3">
      <c r="A44" s="1"/>
      <c r="B44" s="110"/>
      <c r="C44" s="111"/>
      <c r="D44" s="112"/>
      <c r="E44" s="1"/>
      <c r="F44" s="61" t="s">
        <v>571</v>
      </c>
      <c r="G44" s="3">
        <v>0.67</v>
      </c>
      <c r="H44" s="3">
        <v>44.13</v>
      </c>
      <c r="I44" s="132">
        <f t="shared" si="0"/>
        <v>65865.671641791036</v>
      </c>
      <c r="J44" s="132"/>
      <c r="K44" s="4" t="s">
        <v>1142</v>
      </c>
    </row>
    <row r="45" spans="1:11" ht="18.75" x14ac:dyDescent="0.3">
      <c r="A45" s="1"/>
      <c r="B45" s="113" t="s">
        <v>29</v>
      </c>
      <c r="C45" s="113"/>
      <c r="D45" s="113"/>
      <c r="E45" s="1"/>
      <c r="F45" s="61" t="s">
        <v>572</v>
      </c>
      <c r="G45" s="3">
        <v>0.96</v>
      </c>
      <c r="H45" s="3">
        <v>63.23</v>
      </c>
      <c r="I45" s="132">
        <f t="shared" si="0"/>
        <v>65864.583333333328</v>
      </c>
      <c r="J45" s="132"/>
      <c r="K45" s="4" t="s">
        <v>1142</v>
      </c>
    </row>
    <row r="46" spans="1:11" ht="18.75" x14ac:dyDescent="0.3">
      <c r="A46" s="1"/>
      <c r="B46" s="109" t="s">
        <v>535</v>
      </c>
      <c r="C46" s="109" t="s">
        <v>20</v>
      </c>
      <c r="D46" s="109" t="s">
        <v>20</v>
      </c>
      <c r="E46" s="1"/>
      <c r="F46" s="61" t="s">
        <v>573</v>
      </c>
      <c r="G46" s="3">
        <v>0.78</v>
      </c>
      <c r="H46" s="3">
        <v>51.32</v>
      </c>
      <c r="I46" s="132">
        <f t="shared" si="0"/>
        <v>65794.871794871797</v>
      </c>
      <c r="J46" s="132"/>
      <c r="K46" s="4" t="s">
        <v>1142</v>
      </c>
    </row>
    <row r="47" spans="1:11" ht="18.75" x14ac:dyDescent="0.3">
      <c r="A47" s="1"/>
      <c r="B47" s="109" t="s">
        <v>766</v>
      </c>
      <c r="C47" s="109" t="s">
        <v>21</v>
      </c>
      <c r="D47" s="109" t="s">
        <v>21</v>
      </c>
      <c r="E47" s="1"/>
      <c r="F47" s="61" t="s">
        <v>574</v>
      </c>
      <c r="G47" s="3">
        <v>0.89</v>
      </c>
      <c r="H47" s="3">
        <v>58.62</v>
      </c>
      <c r="I47" s="132">
        <f t="shared" si="0"/>
        <v>65865.168539325838</v>
      </c>
      <c r="J47" s="132"/>
      <c r="K47" s="4" t="s">
        <v>1142</v>
      </c>
    </row>
    <row r="48" spans="1:11" ht="18.75" x14ac:dyDescent="0.3">
      <c r="A48" s="1"/>
      <c r="B48" s="109" t="s">
        <v>22</v>
      </c>
      <c r="C48" s="109" t="s">
        <v>22</v>
      </c>
      <c r="D48" s="109" t="s">
        <v>22</v>
      </c>
      <c r="E48" s="1"/>
      <c r="F48" s="61" t="s">
        <v>575</v>
      </c>
      <c r="G48" s="3">
        <v>1.1399999999999999</v>
      </c>
      <c r="H48" s="3">
        <v>75.08</v>
      </c>
      <c r="I48" s="132">
        <f t="shared" si="0"/>
        <v>65859.649122807023</v>
      </c>
      <c r="J48" s="132"/>
      <c r="K48" s="4" t="s">
        <v>1142</v>
      </c>
    </row>
    <row r="49" spans="1:11" ht="18.75" x14ac:dyDescent="0.3">
      <c r="A49" s="1"/>
      <c r="B49" s="109" t="s">
        <v>1159</v>
      </c>
      <c r="C49" s="109" t="s">
        <v>23</v>
      </c>
      <c r="D49" s="109" t="s">
        <v>23</v>
      </c>
      <c r="E49" s="1"/>
      <c r="F49" s="61" t="s">
        <v>576</v>
      </c>
      <c r="G49" s="3">
        <v>1.28</v>
      </c>
      <c r="H49" s="3">
        <v>62.99</v>
      </c>
      <c r="I49" s="132">
        <f t="shared" si="0"/>
        <v>49210.9375</v>
      </c>
      <c r="J49" s="132"/>
      <c r="K49" s="4" t="s">
        <v>1142</v>
      </c>
    </row>
    <row r="50" spans="1:11" ht="18.75" x14ac:dyDescent="0.3">
      <c r="A50" s="1"/>
      <c r="B50" s="109" t="s">
        <v>767</v>
      </c>
      <c r="C50" s="109" t="s">
        <v>24</v>
      </c>
      <c r="D50" s="109" t="s">
        <v>24</v>
      </c>
      <c r="E50" s="1"/>
      <c r="F50" s="61" t="s">
        <v>577</v>
      </c>
      <c r="G50" s="3">
        <v>1.45</v>
      </c>
      <c r="H50" s="3">
        <v>68.52</v>
      </c>
      <c r="I50" s="132">
        <f t="shared" si="0"/>
        <v>47255.172413793101</v>
      </c>
      <c r="J50" s="132"/>
      <c r="K50" s="4" t="s">
        <v>1142</v>
      </c>
    </row>
    <row r="51" spans="1:11" ht="18.75" x14ac:dyDescent="0.3">
      <c r="A51" s="1"/>
      <c r="B51" s="109" t="s">
        <v>768</v>
      </c>
      <c r="C51" s="109" t="s">
        <v>25</v>
      </c>
      <c r="D51" s="109" t="s">
        <v>25</v>
      </c>
      <c r="E51" s="1"/>
      <c r="F51" s="61" t="s">
        <v>578</v>
      </c>
      <c r="G51" s="3">
        <v>2.08</v>
      </c>
      <c r="H51" s="3">
        <v>99.15</v>
      </c>
      <c r="I51" s="132">
        <f t="shared" si="0"/>
        <v>47668.269230769234</v>
      </c>
      <c r="J51" s="132"/>
      <c r="K51" s="4" t="s">
        <v>1142</v>
      </c>
    </row>
    <row r="52" spans="1:11" ht="18.75" x14ac:dyDescent="0.3">
      <c r="A52" s="1"/>
      <c r="B52" s="110"/>
      <c r="C52" s="111"/>
      <c r="D52" s="112"/>
      <c r="E52" s="1"/>
      <c r="F52" s="61" t="s">
        <v>579</v>
      </c>
      <c r="G52" s="3">
        <v>1.08</v>
      </c>
      <c r="H52" s="3">
        <v>71.13</v>
      </c>
      <c r="I52" s="132">
        <f t="shared" si="0"/>
        <v>65861.111111111095</v>
      </c>
      <c r="J52" s="132"/>
      <c r="K52" s="4" t="s">
        <v>1142</v>
      </c>
    </row>
    <row r="53" spans="1:11" ht="18.75" x14ac:dyDescent="0.3">
      <c r="A53" s="1"/>
      <c r="B53" s="113" t="s">
        <v>444</v>
      </c>
      <c r="C53" s="113" t="s">
        <v>27</v>
      </c>
      <c r="D53" s="113" t="s">
        <v>27</v>
      </c>
      <c r="E53" s="1"/>
      <c r="F53" s="61" t="s">
        <v>580</v>
      </c>
      <c r="G53" s="3">
        <v>1.38</v>
      </c>
      <c r="H53" s="3">
        <v>90.89</v>
      </c>
      <c r="I53" s="132">
        <f t="shared" si="0"/>
        <v>65862.318840579712</v>
      </c>
      <c r="J53" s="132"/>
      <c r="K53" s="4" t="s">
        <v>1142</v>
      </c>
    </row>
    <row r="54" spans="1:11" ht="18.75" x14ac:dyDescent="0.3">
      <c r="A54" s="1"/>
      <c r="B54" s="109" t="s">
        <v>445</v>
      </c>
      <c r="C54" s="109"/>
      <c r="D54" s="109"/>
      <c r="E54" s="1"/>
      <c r="F54" s="61" t="s">
        <v>581</v>
      </c>
      <c r="G54" s="3">
        <v>1.57</v>
      </c>
      <c r="H54" s="3">
        <v>73.63</v>
      </c>
      <c r="I54" s="132">
        <f t="shared" si="0"/>
        <v>46898.08917197452</v>
      </c>
      <c r="J54" s="132"/>
      <c r="K54" s="4" t="s">
        <v>1142</v>
      </c>
    </row>
    <row r="55" spans="1:11" ht="18.75" x14ac:dyDescent="0.3">
      <c r="A55" s="1"/>
      <c r="B55" s="109" t="s">
        <v>446</v>
      </c>
      <c r="C55" s="109"/>
      <c r="D55" s="109"/>
      <c r="E55" s="1"/>
      <c r="F55" s="61" t="s">
        <v>582</v>
      </c>
      <c r="G55" s="3">
        <v>1.76</v>
      </c>
      <c r="H55" s="3">
        <v>83.89</v>
      </c>
      <c r="I55" s="132">
        <f t="shared" si="0"/>
        <v>47664.772727272728</v>
      </c>
      <c r="J55" s="132"/>
      <c r="K55" s="4" t="s">
        <v>1142</v>
      </c>
    </row>
    <row r="56" spans="1:11" ht="18.75" x14ac:dyDescent="0.3">
      <c r="A56" s="1"/>
      <c r="B56" s="110"/>
      <c r="C56" s="111"/>
      <c r="D56" s="112"/>
      <c r="E56" s="1"/>
      <c r="F56" s="61" t="s">
        <v>583</v>
      </c>
      <c r="G56" s="3">
        <v>2.44</v>
      </c>
      <c r="H56" s="3">
        <v>118.51</v>
      </c>
      <c r="I56" s="132">
        <f t="shared" si="0"/>
        <v>48569.672131147541</v>
      </c>
      <c r="J56" s="132"/>
      <c r="K56" s="4" t="s">
        <v>1142</v>
      </c>
    </row>
    <row r="57" spans="1:11" ht="18.75" x14ac:dyDescent="0.3">
      <c r="A57" s="1"/>
      <c r="B57" s="113" t="s">
        <v>1160</v>
      </c>
      <c r="C57" s="113" t="s">
        <v>1</v>
      </c>
      <c r="D57" s="113" t="s">
        <v>1</v>
      </c>
      <c r="E57" s="1"/>
      <c r="F57" s="61" t="s">
        <v>584</v>
      </c>
      <c r="G57" s="3">
        <v>3.07</v>
      </c>
      <c r="H57" s="3">
        <v>146.29</v>
      </c>
      <c r="I57" s="132">
        <f t="shared" si="0"/>
        <v>47651.465798045596</v>
      </c>
      <c r="J57" s="132"/>
      <c r="K57" s="4" t="s">
        <v>1142</v>
      </c>
    </row>
    <row r="58" spans="1:11" ht="18.75" x14ac:dyDescent="0.3">
      <c r="A58" s="1"/>
      <c r="B58" s="109" t="s">
        <v>1146</v>
      </c>
      <c r="C58" s="109" t="s">
        <v>8</v>
      </c>
      <c r="D58" s="109" t="s">
        <v>8</v>
      </c>
      <c r="E58" s="1"/>
      <c r="F58" s="61" t="s">
        <v>1515</v>
      </c>
      <c r="G58" s="3">
        <v>1.7</v>
      </c>
      <c r="H58" s="3">
        <v>111.96</v>
      </c>
      <c r="I58" s="132">
        <f t="shared" si="0"/>
        <v>65858.823529411762</v>
      </c>
      <c r="J58" s="132"/>
      <c r="K58" s="4" t="s">
        <v>1142</v>
      </c>
    </row>
    <row r="59" spans="1:11" ht="18.75" x14ac:dyDescent="0.3">
      <c r="A59" s="1"/>
      <c r="B59" s="109" t="s">
        <v>166</v>
      </c>
      <c r="C59" s="109" t="s">
        <v>2</v>
      </c>
      <c r="D59" s="109" t="s">
        <v>2</v>
      </c>
      <c r="E59" s="1"/>
      <c r="F59" s="61" t="s">
        <v>585</v>
      </c>
      <c r="G59" s="3">
        <v>2.12</v>
      </c>
      <c r="H59" s="3">
        <v>99.4</v>
      </c>
      <c r="I59" s="132">
        <f t="shared" si="0"/>
        <v>46886.792452830188</v>
      </c>
      <c r="J59" s="132"/>
      <c r="K59" s="4" t="s">
        <v>1142</v>
      </c>
    </row>
    <row r="60" spans="1:11" ht="18.75" x14ac:dyDescent="0.3">
      <c r="A60" s="1"/>
      <c r="B60" s="109" t="s">
        <v>1121</v>
      </c>
      <c r="C60" s="109" t="s">
        <v>3</v>
      </c>
      <c r="D60" s="109" t="s">
        <v>3</v>
      </c>
      <c r="E60" s="1"/>
      <c r="F60" s="61" t="s">
        <v>586</v>
      </c>
      <c r="G60" s="3">
        <v>2.92</v>
      </c>
      <c r="H60" s="3">
        <v>139.13999999999999</v>
      </c>
      <c r="I60" s="132">
        <f t="shared" si="0"/>
        <v>47650.684931506847</v>
      </c>
      <c r="J60" s="132"/>
      <c r="K60" s="4" t="s">
        <v>1142</v>
      </c>
    </row>
    <row r="61" spans="1:11" ht="18.75" x14ac:dyDescent="0.3">
      <c r="A61" s="1"/>
      <c r="B61" s="109" t="s">
        <v>1145</v>
      </c>
      <c r="C61" s="109" t="s">
        <v>4</v>
      </c>
      <c r="D61" s="109" t="s">
        <v>4</v>
      </c>
      <c r="E61" s="1"/>
      <c r="F61" s="61" t="s">
        <v>587</v>
      </c>
      <c r="G61" s="3">
        <v>1.1399999999999999</v>
      </c>
      <c r="H61" s="3">
        <v>75.08</v>
      </c>
      <c r="I61" s="132">
        <f t="shared" si="0"/>
        <v>65859.649122807023</v>
      </c>
      <c r="J61" s="132"/>
      <c r="K61" s="4" t="s">
        <v>1142</v>
      </c>
    </row>
    <row r="62" spans="1:11" ht="18.75" x14ac:dyDescent="0.3">
      <c r="A62" s="1"/>
      <c r="B62" s="109" t="s">
        <v>5</v>
      </c>
      <c r="C62" s="109" t="s">
        <v>5</v>
      </c>
      <c r="D62" s="109" t="s">
        <v>5</v>
      </c>
      <c r="E62" s="1"/>
      <c r="F62" s="61" t="s">
        <v>588</v>
      </c>
      <c r="G62" s="3">
        <v>0.97</v>
      </c>
      <c r="H62" s="3">
        <v>63.88</v>
      </c>
      <c r="I62" s="132">
        <f t="shared" si="0"/>
        <v>65855.670103092794</v>
      </c>
      <c r="J62" s="132"/>
      <c r="K62" s="4" t="s">
        <v>1142</v>
      </c>
    </row>
    <row r="63" spans="1:11" ht="18.75" x14ac:dyDescent="0.3">
      <c r="A63" s="1"/>
      <c r="B63" s="109" t="s">
        <v>1152</v>
      </c>
      <c r="C63" s="109" t="s">
        <v>17</v>
      </c>
      <c r="D63" s="109" t="s">
        <v>17</v>
      </c>
      <c r="E63" s="1"/>
      <c r="F63" s="61" t="s">
        <v>589</v>
      </c>
      <c r="G63" s="3">
        <v>1.08</v>
      </c>
      <c r="H63" s="3">
        <v>71.13</v>
      </c>
      <c r="I63" s="132">
        <f t="shared" si="0"/>
        <v>65861.111111111095</v>
      </c>
      <c r="J63" s="132"/>
      <c r="K63" s="4" t="s">
        <v>1142</v>
      </c>
    </row>
    <row r="64" spans="1:11" ht="18.75" x14ac:dyDescent="0.3">
      <c r="A64" s="1"/>
      <c r="B64" s="109" t="s">
        <v>251</v>
      </c>
      <c r="C64" s="109"/>
      <c r="D64" s="109"/>
      <c r="E64" s="1"/>
      <c r="F64" s="61" t="s">
        <v>590</v>
      </c>
      <c r="G64" s="3">
        <v>1.38</v>
      </c>
      <c r="H64" s="3">
        <v>90.89</v>
      </c>
      <c r="I64" s="132">
        <f t="shared" si="0"/>
        <v>65862.318840579712</v>
      </c>
      <c r="J64" s="132"/>
      <c r="K64" s="4" t="s">
        <v>1142</v>
      </c>
    </row>
    <row r="65" spans="1:11" ht="18.75" x14ac:dyDescent="0.3">
      <c r="A65" s="1"/>
      <c r="B65" s="109" t="s">
        <v>1141</v>
      </c>
      <c r="C65" s="109" t="s">
        <v>6</v>
      </c>
      <c r="D65" s="109" t="s">
        <v>6</v>
      </c>
      <c r="E65" s="1"/>
      <c r="F65" s="61" t="s">
        <v>591</v>
      </c>
      <c r="G65" s="3">
        <v>1.58</v>
      </c>
      <c r="H65" s="3">
        <v>79.930000000000007</v>
      </c>
      <c r="I65" s="132">
        <f t="shared" si="0"/>
        <v>50588.607594936708</v>
      </c>
      <c r="J65" s="132"/>
      <c r="K65" s="4" t="s">
        <v>1142</v>
      </c>
    </row>
    <row r="66" spans="1:11" ht="18.75" x14ac:dyDescent="0.3">
      <c r="A66" s="1"/>
      <c r="B66" s="109" t="s">
        <v>7</v>
      </c>
      <c r="C66" s="109" t="s">
        <v>7</v>
      </c>
      <c r="D66" s="109" t="s">
        <v>7</v>
      </c>
      <c r="E66" s="1"/>
      <c r="F66" s="61" t="s">
        <v>592</v>
      </c>
      <c r="G66" s="3">
        <v>1.77</v>
      </c>
      <c r="H66" s="3">
        <v>84.74</v>
      </c>
      <c r="I66" s="132">
        <f t="shared" si="0"/>
        <v>47875.706214689257</v>
      </c>
      <c r="J66" s="132"/>
      <c r="K66" s="4" t="s">
        <v>1142</v>
      </c>
    </row>
    <row r="67" spans="1:11" ht="18.75" x14ac:dyDescent="0.3">
      <c r="A67" s="1"/>
      <c r="B67" s="109" t="s">
        <v>1161</v>
      </c>
      <c r="C67" s="109" t="s">
        <v>9</v>
      </c>
      <c r="D67" s="109" t="s">
        <v>9</v>
      </c>
      <c r="E67" s="1"/>
      <c r="F67" s="61" t="s">
        <v>593</v>
      </c>
      <c r="G67" s="3">
        <v>2.44</v>
      </c>
      <c r="H67" s="3">
        <v>118.13</v>
      </c>
      <c r="I67" s="132">
        <f t="shared" si="0"/>
        <v>48413.934426229513</v>
      </c>
      <c r="J67" s="132"/>
      <c r="K67" s="4" t="s">
        <v>1142</v>
      </c>
    </row>
    <row r="68" spans="1:11" ht="18.75" x14ac:dyDescent="0.3">
      <c r="A68" s="1"/>
      <c r="B68" s="109" t="s">
        <v>1147</v>
      </c>
      <c r="C68" s="109" t="s">
        <v>10</v>
      </c>
      <c r="D68" s="109" t="s">
        <v>10</v>
      </c>
      <c r="E68" s="1"/>
      <c r="F68" s="61" t="s">
        <v>594</v>
      </c>
      <c r="G68" s="3">
        <v>1.2</v>
      </c>
      <c r="H68" s="3">
        <v>78.989999999999995</v>
      </c>
      <c r="I68" s="132">
        <f t="shared" si="0"/>
        <v>65825</v>
      </c>
      <c r="J68" s="132"/>
      <c r="K68" s="4" t="s">
        <v>1142</v>
      </c>
    </row>
    <row r="69" spans="1:11" ht="18.75" x14ac:dyDescent="0.3">
      <c r="A69" s="1"/>
      <c r="B69" s="109" t="s">
        <v>1148</v>
      </c>
      <c r="C69" s="109" t="s">
        <v>11</v>
      </c>
      <c r="D69" s="109" t="s">
        <v>11</v>
      </c>
      <c r="E69" s="1"/>
      <c r="F69" s="61" t="s">
        <v>595</v>
      </c>
      <c r="G69" s="3">
        <v>1.47</v>
      </c>
      <c r="H69" s="3">
        <v>96.81</v>
      </c>
      <c r="I69" s="132">
        <f t="shared" si="0"/>
        <v>65857.142857142855</v>
      </c>
      <c r="J69" s="132"/>
      <c r="K69" s="4" t="s">
        <v>1142</v>
      </c>
    </row>
    <row r="70" spans="1:11" ht="18.75" x14ac:dyDescent="0.3">
      <c r="A70" s="1"/>
      <c r="B70" s="109" t="s">
        <v>12</v>
      </c>
      <c r="C70" s="109" t="s">
        <v>12</v>
      </c>
      <c r="D70" s="109" t="s">
        <v>12</v>
      </c>
      <c r="E70" s="1"/>
      <c r="F70" s="61" t="s">
        <v>596</v>
      </c>
      <c r="G70" s="3">
        <v>1.71</v>
      </c>
      <c r="H70" s="3">
        <v>85.36</v>
      </c>
      <c r="I70" s="132">
        <f t="shared" si="0"/>
        <v>49918.128654970758</v>
      </c>
      <c r="J70" s="132"/>
      <c r="K70" s="4" t="s">
        <v>1142</v>
      </c>
    </row>
    <row r="71" spans="1:11" ht="18.75" x14ac:dyDescent="0.3">
      <c r="A71" s="1"/>
      <c r="B71" s="109" t="s">
        <v>13</v>
      </c>
      <c r="C71" s="109" t="s">
        <v>13</v>
      </c>
      <c r="D71" s="109" t="s">
        <v>13</v>
      </c>
      <c r="E71" s="1"/>
      <c r="F71" s="61" t="s">
        <v>597</v>
      </c>
      <c r="G71" s="3">
        <v>1.94</v>
      </c>
      <c r="H71" s="3">
        <v>94</v>
      </c>
      <c r="I71" s="132">
        <f t="shared" ref="I71:I134" si="1">H71/G71*1000</f>
        <v>48453.608247422679</v>
      </c>
      <c r="J71" s="132"/>
      <c r="K71" s="4" t="s">
        <v>1142</v>
      </c>
    </row>
    <row r="72" spans="1:11" ht="18.75" x14ac:dyDescent="0.3">
      <c r="A72" s="1"/>
      <c r="B72" s="109" t="s">
        <v>1149</v>
      </c>
      <c r="C72" s="109" t="s">
        <v>14</v>
      </c>
      <c r="D72" s="109" t="s">
        <v>14</v>
      </c>
      <c r="E72" s="1"/>
      <c r="F72" s="61" t="s">
        <v>598</v>
      </c>
      <c r="G72" s="3">
        <v>2.69</v>
      </c>
      <c r="H72" s="3">
        <v>128.18</v>
      </c>
      <c r="I72" s="132">
        <f t="shared" si="1"/>
        <v>47650.557620817846</v>
      </c>
      <c r="J72" s="132"/>
      <c r="K72" s="4" t="s">
        <v>1142</v>
      </c>
    </row>
    <row r="73" spans="1:11" ht="18.75" x14ac:dyDescent="0.3">
      <c r="A73" s="1"/>
      <c r="B73" s="109" t="s">
        <v>15</v>
      </c>
      <c r="C73" s="109" t="s">
        <v>15</v>
      </c>
      <c r="D73" s="109" t="s">
        <v>15</v>
      </c>
      <c r="E73" s="1"/>
      <c r="F73" s="61" t="s">
        <v>599</v>
      </c>
      <c r="G73" s="3">
        <v>1.95</v>
      </c>
      <c r="H73" s="3">
        <v>91.45</v>
      </c>
      <c r="I73" s="132">
        <f t="shared" si="1"/>
        <v>46897.435897435898</v>
      </c>
      <c r="J73" s="132"/>
      <c r="K73" s="4" t="s">
        <v>1142</v>
      </c>
    </row>
    <row r="74" spans="1:11" ht="18.75" x14ac:dyDescent="0.3">
      <c r="A74" s="1"/>
      <c r="B74" s="109" t="s">
        <v>167</v>
      </c>
      <c r="C74" s="109"/>
      <c r="D74" s="109"/>
      <c r="E74" s="1"/>
      <c r="F74" s="61" t="s">
        <v>600</v>
      </c>
      <c r="G74" s="3">
        <v>1.26</v>
      </c>
      <c r="H74" s="3">
        <v>82.98</v>
      </c>
      <c r="I74" s="132">
        <f t="shared" si="1"/>
        <v>65857.142857142855</v>
      </c>
      <c r="J74" s="132"/>
      <c r="K74" s="4" t="s">
        <v>1142</v>
      </c>
    </row>
    <row r="75" spans="1:11" ht="18.75" x14ac:dyDescent="0.3">
      <c r="A75" s="1"/>
      <c r="B75" s="109" t="s">
        <v>168</v>
      </c>
      <c r="C75" s="109"/>
      <c r="D75" s="109"/>
      <c r="E75" s="1"/>
      <c r="F75" s="61" t="s">
        <v>601</v>
      </c>
      <c r="G75" s="3">
        <v>1.57</v>
      </c>
      <c r="H75" s="3">
        <v>103.4</v>
      </c>
      <c r="I75" s="132">
        <f t="shared" si="1"/>
        <v>65859.872611464962</v>
      </c>
      <c r="J75" s="132"/>
      <c r="K75" s="4" t="s">
        <v>1142</v>
      </c>
    </row>
    <row r="76" spans="1:11" ht="18.75" x14ac:dyDescent="0.3">
      <c r="A76" s="1"/>
      <c r="B76" s="109" t="s">
        <v>1151</v>
      </c>
      <c r="C76" s="109" t="s">
        <v>16</v>
      </c>
      <c r="D76" s="109" t="s">
        <v>16</v>
      </c>
      <c r="E76" s="1"/>
      <c r="F76" s="61" t="s">
        <v>602</v>
      </c>
      <c r="G76" s="3">
        <v>2.1</v>
      </c>
      <c r="H76" s="3">
        <v>108.43</v>
      </c>
      <c r="I76" s="132">
        <f t="shared" si="1"/>
        <v>51633.333333333336</v>
      </c>
      <c r="J76" s="132"/>
      <c r="K76" s="4" t="s">
        <v>1142</v>
      </c>
    </row>
    <row r="77" spans="1:11" ht="18.75" x14ac:dyDescent="0.3">
      <c r="A77" s="1"/>
      <c r="B77" s="115"/>
      <c r="C77" s="115"/>
      <c r="D77" s="115"/>
      <c r="E77" s="1"/>
      <c r="F77" s="61" t="s">
        <v>603</v>
      </c>
      <c r="G77" s="3">
        <v>2.92</v>
      </c>
      <c r="H77" s="3">
        <v>145.97</v>
      </c>
      <c r="I77" s="132">
        <f t="shared" si="1"/>
        <v>49989.726027397257</v>
      </c>
      <c r="J77" s="132"/>
      <c r="K77" s="4" t="s">
        <v>1142</v>
      </c>
    </row>
    <row r="78" spans="1:11" ht="18.75" x14ac:dyDescent="0.3">
      <c r="A78" s="1"/>
      <c r="B78" s="113" t="s">
        <v>1162</v>
      </c>
      <c r="C78" s="113"/>
      <c r="D78" s="113"/>
      <c r="E78" s="1"/>
      <c r="F78" s="61" t="s">
        <v>604</v>
      </c>
      <c r="G78" s="3">
        <v>1.25</v>
      </c>
      <c r="H78" s="3">
        <v>82.33</v>
      </c>
      <c r="I78" s="132">
        <f t="shared" si="1"/>
        <v>65864</v>
      </c>
      <c r="J78" s="132"/>
      <c r="K78" s="4" t="s">
        <v>1142</v>
      </c>
    </row>
    <row r="79" spans="1:11" ht="15.75" x14ac:dyDescent="0.25">
      <c r="B79" s="109" t="s">
        <v>48</v>
      </c>
      <c r="C79" s="109"/>
      <c r="D79" s="109"/>
      <c r="F79" s="61" t="s">
        <v>605</v>
      </c>
      <c r="G79" s="3">
        <v>1.43</v>
      </c>
      <c r="H79" s="3">
        <v>94.05</v>
      </c>
      <c r="I79" s="132">
        <f t="shared" si="1"/>
        <v>65769.23076923078</v>
      </c>
      <c r="J79" s="132"/>
      <c r="K79" s="4" t="s">
        <v>1142</v>
      </c>
    </row>
    <row r="80" spans="1:11" ht="15.75" x14ac:dyDescent="0.25">
      <c r="B80" s="109" t="s">
        <v>784</v>
      </c>
      <c r="C80" s="109"/>
      <c r="D80" s="109"/>
      <c r="F80" s="61" t="s">
        <v>606</v>
      </c>
      <c r="G80" s="3">
        <v>1.85</v>
      </c>
      <c r="H80" s="3">
        <v>121.84</v>
      </c>
      <c r="I80" s="132">
        <f t="shared" si="1"/>
        <v>65859.459459459453</v>
      </c>
      <c r="J80" s="132"/>
      <c r="K80" s="4" t="s">
        <v>1142</v>
      </c>
    </row>
    <row r="81" spans="2:11" ht="15.75" x14ac:dyDescent="0.25">
      <c r="B81" s="109" t="s">
        <v>49</v>
      </c>
      <c r="C81" s="109"/>
      <c r="D81" s="109"/>
      <c r="F81" s="61" t="s">
        <v>607</v>
      </c>
      <c r="G81" s="3">
        <v>2.2400000000000002</v>
      </c>
      <c r="H81" s="3">
        <v>108</v>
      </c>
      <c r="I81" s="132">
        <f t="shared" si="1"/>
        <v>48214.28571428571</v>
      </c>
      <c r="J81" s="132"/>
      <c r="K81" s="4" t="s">
        <v>1142</v>
      </c>
    </row>
    <row r="82" spans="2:11" x14ac:dyDescent="0.25">
      <c r="F82" s="61" t="s">
        <v>608</v>
      </c>
      <c r="G82" s="3">
        <v>2.42</v>
      </c>
      <c r="H82" s="3">
        <v>116.13</v>
      </c>
      <c r="I82" s="132">
        <f t="shared" si="1"/>
        <v>47987.603305785124</v>
      </c>
      <c r="J82" s="132"/>
      <c r="K82" s="4" t="s">
        <v>1142</v>
      </c>
    </row>
    <row r="83" spans="2:11" x14ac:dyDescent="0.25">
      <c r="F83" s="61" t="s">
        <v>609</v>
      </c>
      <c r="G83" s="3">
        <v>2.88</v>
      </c>
      <c r="H83" s="3">
        <v>135.07</v>
      </c>
      <c r="I83" s="132">
        <f t="shared" si="1"/>
        <v>46899.305555555555</v>
      </c>
      <c r="J83" s="132"/>
      <c r="K83" s="4" t="s">
        <v>1142</v>
      </c>
    </row>
    <row r="84" spans="2:11" x14ac:dyDescent="0.25">
      <c r="F84" s="61" t="s">
        <v>610</v>
      </c>
      <c r="G84" s="3">
        <v>3.39</v>
      </c>
      <c r="H84" s="3">
        <v>161.53</v>
      </c>
      <c r="I84" s="132">
        <f t="shared" si="1"/>
        <v>47648.967551622416</v>
      </c>
      <c r="J84" s="132"/>
      <c r="K84" s="4" t="s">
        <v>1142</v>
      </c>
    </row>
    <row r="85" spans="2:11" x14ac:dyDescent="0.25">
      <c r="F85" s="61" t="s">
        <v>611</v>
      </c>
      <c r="G85" s="3">
        <v>3.39</v>
      </c>
      <c r="H85" s="3">
        <v>161.53</v>
      </c>
      <c r="I85" s="132">
        <f t="shared" si="1"/>
        <v>47648.967551622416</v>
      </c>
      <c r="J85" s="132"/>
      <c r="K85" s="4" t="s">
        <v>1142</v>
      </c>
    </row>
    <row r="86" spans="2:11" x14ac:dyDescent="0.25">
      <c r="F86" s="61" t="s">
        <v>612</v>
      </c>
      <c r="G86" s="3">
        <v>4.3499999999999996</v>
      </c>
      <c r="H86" s="3">
        <v>207.28</v>
      </c>
      <c r="I86" s="132">
        <f t="shared" si="1"/>
        <v>47650.574712643684</v>
      </c>
      <c r="J86" s="132"/>
      <c r="K86" s="4" t="s">
        <v>1142</v>
      </c>
    </row>
    <row r="87" spans="2:11" x14ac:dyDescent="0.25">
      <c r="F87" s="61" t="s">
        <v>613</v>
      </c>
      <c r="G87" s="3">
        <v>2.73</v>
      </c>
      <c r="H87" s="3">
        <v>128.04</v>
      </c>
      <c r="I87" s="132">
        <f t="shared" si="1"/>
        <v>46901.0989010989</v>
      </c>
      <c r="J87" s="132"/>
      <c r="K87" s="4" t="s">
        <v>1142</v>
      </c>
    </row>
    <row r="88" spans="2:11" x14ac:dyDescent="0.25">
      <c r="F88" s="61" t="s">
        <v>1355</v>
      </c>
      <c r="G88" s="3">
        <v>1.66</v>
      </c>
      <c r="H88" s="3">
        <v>109.33</v>
      </c>
      <c r="I88" s="132">
        <f t="shared" si="1"/>
        <v>65861.445783132542</v>
      </c>
      <c r="J88" s="132"/>
      <c r="K88" s="4" t="s">
        <v>1142</v>
      </c>
    </row>
    <row r="89" spans="2:11" x14ac:dyDescent="0.25">
      <c r="F89" s="61" t="s">
        <v>614</v>
      </c>
      <c r="G89" s="3">
        <v>1.34</v>
      </c>
      <c r="H89" s="3">
        <v>88.25</v>
      </c>
      <c r="I89" s="132">
        <f t="shared" si="1"/>
        <v>65858.208955223876</v>
      </c>
      <c r="J89" s="132"/>
      <c r="K89" s="4" t="s">
        <v>1142</v>
      </c>
    </row>
    <row r="90" spans="2:11" x14ac:dyDescent="0.25">
      <c r="F90" s="61" t="s">
        <v>615</v>
      </c>
      <c r="G90" s="3">
        <v>1.68</v>
      </c>
      <c r="H90" s="3">
        <v>110.64</v>
      </c>
      <c r="I90" s="132">
        <f t="shared" si="1"/>
        <v>65857.142857142855</v>
      </c>
      <c r="J90" s="132"/>
      <c r="K90" s="4" t="s">
        <v>1142</v>
      </c>
    </row>
    <row r="91" spans="2:11" x14ac:dyDescent="0.25">
      <c r="F91" s="61" t="s">
        <v>616</v>
      </c>
      <c r="G91" s="3">
        <v>1.73</v>
      </c>
      <c r="H91" s="3">
        <v>81.14</v>
      </c>
      <c r="I91" s="132">
        <f t="shared" si="1"/>
        <v>46901.734104046242</v>
      </c>
      <c r="J91" s="132"/>
      <c r="K91" s="4" t="s">
        <v>1142</v>
      </c>
    </row>
    <row r="92" spans="2:11" x14ac:dyDescent="0.25">
      <c r="F92" s="61" t="s">
        <v>617</v>
      </c>
      <c r="G92" s="3">
        <v>2.1</v>
      </c>
      <c r="H92" s="3">
        <v>99.95</v>
      </c>
      <c r="I92" s="132">
        <f t="shared" si="1"/>
        <v>47595.238095238092</v>
      </c>
      <c r="J92" s="132"/>
      <c r="K92" s="4" t="s">
        <v>1142</v>
      </c>
    </row>
    <row r="93" spans="2:11" x14ac:dyDescent="0.25">
      <c r="F93" s="61" t="s">
        <v>618</v>
      </c>
      <c r="G93" s="3">
        <v>2.2599999999999998</v>
      </c>
      <c r="H93" s="3">
        <v>107.4</v>
      </c>
      <c r="I93" s="132">
        <f t="shared" si="1"/>
        <v>47522.123893805314</v>
      </c>
      <c r="J93" s="132"/>
      <c r="K93" s="4" t="s">
        <v>1142</v>
      </c>
    </row>
    <row r="94" spans="2:11" x14ac:dyDescent="0.25">
      <c r="F94" s="61" t="s">
        <v>619</v>
      </c>
      <c r="G94" s="3">
        <v>3.26</v>
      </c>
      <c r="H94" s="3">
        <v>155.34</v>
      </c>
      <c r="I94" s="132">
        <f t="shared" si="1"/>
        <v>47650.306748466261</v>
      </c>
      <c r="J94" s="132"/>
      <c r="K94" s="4" t="s">
        <v>1142</v>
      </c>
    </row>
    <row r="95" spans="2:11" x14ac:dyDescent="0.25">
      <c r="F95" s="61" t="s">
        <v>1497</v>
      </c>
      <c r="G95" s="3">
        <v>1.22</v>
      </c>
      <c r="H95" s="3">
        <v>80.349999999999994</v>
      </c>
      <c r="I95" s="132">
        <f t="shared" si="1"/>
        <v>65860.655737704918</v>
      </c>
      <c r="J95" s="132"/>
      <c r="K95" s="4" t="s">
        <v>1142</v>
      </c>
    </row>
    <row r="96" spans="2:11" x14ac:dyDescent="0.25">
      <c r="F96" s="61" t="s">
        <v>620</v>
      </c>
      <c r="G96" s="3">
        <v>1.43</v>
      </c>
      <c r="H96" s="3">
        <v>94.05</v>
      </c>
      <c r="I96" s="132">
        <f t="shared" si="1"/>
        <v>65769.23076923078</v>
      </c>
      <c r="J96" s="132"/>
      <c r="K96" s="4" t="s">
        <v>1142</v>
      </c>
    </row>
    <row r="97" spans="6:11" x14ac:dyDescent="0.25">
      <c r="F97" s="61" t="s">
        <v>621</v>
      </c>
      <c r="G97" s="3">
        <v>1.8</v>
      </c>
      <c r="H97" s="3">
        <v>118.55</v>
      </c>
      <c r="I97" s="132">
        <f t="shared" si="1"/>
        <v>65861.111111111109</v>
      </c>
      <c r="J97" s="132"/>
      <c r="K97" s="4" t="s">
        <v>1142</v>
      </c>
    </row>
    <row r="98" spans="6:11" x14ac:dyDescent="0.25">
      <c r="F98" s="61" t="s">
        <v>622</v>
      </c>
      <c r="G98" s="3">
        <v>2.14</v>
      </c>
      <c r="H98" s="3">
        <v>106</v>
      </c>
      <c r="I98" s="132">
        <f t="shared" si="1"/>
        <v>49532.710280373823</v>
      </c>
      <c r="J98" s="132"/>
      <c r="K98" s="4" t="s">
        <v>1142</v>
      </c>
    </row>
    <row r="99" spans="6:11" x14ac:dyDescent="0.25">
      <c r="F99" s="61" t="s">
        <v>623</v>
      </c>
      <c r="G99" s="3">
        <v>2.5</v>
      </c>
      <c r="H99" s="3">
        <v>117.25</v>
      </c>
      <c r="I99" s="132">
        <f t="shared" si="1"/>
        <v>46900</v>
      </c>
      <c r="J99" s="132"/>
      <c r="K99" s="4" t="s">
        <v>1142</v>
      </c>
    </row>
    <row r="100" spans="6:11" x14ac:dyDescent="0.25">
      <c r="F100" s="61" t="s">
        <v>1498</v>
      </c>
      <c r="G100" s="3">
        <v>2.5</v>
      </c>
      <c r="H100" s="3">
        <v>117.25</v>
      </c>
      <c r="I100" s="132">
        <f t="shared" si="1"/>
        <v>46900</v>
      </c>
      <c r="J100" s="132"/>
      <c r="K100" s="4" t="s">
        <v>1142</v>
      </c>
    </row>
    <row r="101" spans="6:11" x14ac:dyDescent="0.25">
      <c r="F101" s="61" t="s">
        <v>624</v>
      </c>
      <c r="G101" s="3">
        <v>3.39</v>
      </c>
      <c r="H101" s="3">
        <v>164.36</v>
      </c>
      <c r="I101" s="132">
        <f t="shared" si="1"/>
        <v>48483.775811209438</v>
      </c>
      <c r="J101" s="132"/>
      <c r="K101" s="4" t="s">
        <v>1142</v>
      </c>
    </row>
    <row r="102" spans="6:11" x14ac:dyDescent="0.25">
      <c r="F102" s="61" t="s">
        <v>625</v>
      </c>
      <c r="G102" s="3">
        <v>3.58</v>
      </c>
      <c r="H102" s="3">
        <v>170.59</v>
      </c>
      <c r="I102" s="132">
        <f t="shared" si="1"/>
        <v>47650.837988826817</v>
      </c>
      <c r="J102" s="132"/>
      <c r="K102" s="4" t="s">
        <v>1142</v>
      </c>
    </row>
    <row r="103" spans="6:11" x14ac:dyDescent="0.25">
      <c r="F103" s="61" t="s">
        <v>626</v>
      </c>
      <c r="G103" s="3">
        <v>4.5999999999999996</v>
      </c>
      <c r="H103" s="3">
        <v>219.19</v>
      </c>
      <c r="I103" s="132">
        <f t="shared" si="1"/>
        <v>47650.000000000007</v>
      </c>
      <c r="J103" s="132"/>
      <c r="K103" s="4" t="s">
        <v>1142</v>
      </c>
    </row>
    <row r="104" spans="6:11" x14ac:dyDescent="0.25">
      <c r="F104" s="61" t="s">
        <v>627</v>
      </c>
      <c r="G104" s="3">
        <v>2.06</v>
      </c>
      <c r="H104" s="3">
        <v>135.66999999999999</v>
      </c>
      <c r="I104" s="132">
        <f t="shared" si="1"/>
        <v>65859.223300970873</v>
      </c>
      <c r="J104" s="132"/>
      <c r="K104" s="4" t="s">
        <v>1142</v>
      </c>
    </row>
    <row r="105" spans="6:11" x14ac:dyDescent="0.25">
      <c r="F105" s="61" t="s">
        <v>628</v>
      </c>
      <c r="G105" s="3">
        <v>2.68</v>
      </c>
      <c r="H105" s="3">
        <v>157.19999999999999</v>
      </c>
      <c r="I105" s="132">
        <f t="shared" si="1"/>
        <v>58656.716417910437</v>
      </c>
      <c r="J105" s="132"/>
      <c r="K105" s="4" t="s">
        <v>1142</v>
      </c>
    </row>
    <row r="106" spans="6:11" x14ac:dyDescent="0.25">
      <c r="F106" s="61" t="s">
        <v>629</v>
      </c>
      <c r="G106" s="3">
        <v>3.88</v>
      </c>
      <c r="H106" s="3">
        <v>216.08</v>
      </c>
      <c r="I106" s="132">
        <f t="shared" si="1"/>
        <v>55690.721649484542</v>
      </c>
      <c r="J106" s="132"/>
      <c r="K106" s="4" t="s">
        <v>1142</v>
      </c>
    </row>
    <row r="107" spans="6:11" x14ac:dyDescent="0.25">
      <c r="F107" s="61" t="s">
        <v>630</v>
      </c>
      <c r="G107" s="3">
        <v>2.29</v>
      </c>
      <c r="H107" s="3">
        <v>150.82</v>
      </c>
      <c r="I107" s="132">
        <f t="shared" si="1"/>
        <v>65860.262008733611</v>
      </c>
      <c r="J107" s="132"/>
      <c r="K107" s="4" t="s">
        <v>1142</v>
      </c>
    </row>
    <row r="108" spans="6:11" x14ac:dyDescent="0.25">
      <c r="F108" s="61" t="s">
        <v>631</v>
      </c>
      <c r="G108" s="3">
        <v>2.71</v>
      </c>
      <c r="H108" s="3">
        <v>135.34</v>
      </c>
      <c r="I108" s="132">
        <f t="shared" si="1"/>
        <v>49940.959409594099</v>
      </c>
      <c r="J108" s="132"/>
      <c r="K108" s="4" t="s">
        <v>1142</v>
      </c>
    </row>
    <row r="109" spans="6:11" x14ac:dyDescent="0.25">
      <c r="F109" s="61" t="s">
        <v>632</v>
      </c>
      <c r="G109" s="3">
        <v>3.05</v>
      </c>
      <c r="H109" s="3">
        <v>148.19999999999999</v>
      </c>
      <c r="I109" s="132">
        <f t="shared" si="1"/>
        <v>48590.163934426229</v>
      </c>
      <c r="J109" s="132"/>
      <c r="K109" s="4" t="s">
        <v>1142</v>
      </c>
    </row>
    <row r="110" spans="6:11" x14ac:dyDescent="0.25">
      <c r="F110" s="61" t="s">
        <v>633</v>
      </c>
      <c r="G110" s="3">
        <v>4.34</v>
      </c>
      <c r="H110" s="3">
        <v>207.2</v>
      </c>
      <c r="I110" s="132">
        <f t="shared" si="1"/>
        <v>47741.93548387097</v>
      </c>
      <c r="J110" s="132"/>
      <c r="K110" s="4" t="s">
        <v>1142</v>
      </c>
    </row>
    <row r="111" spans="6:11" x14ac:dyDescent="0.25">
      <c r="F111" s="61" t="s">
        <v>1499</v>
      </c>
      <c r="G111" s="3">
        <v>4.34</v>
      </c>
      <c r="H111" s="3">
        <v>206.8</v>
      </c>
      <c r="I111" s="132">
        <f t="shared" si="1"/>
        <v>47649.76958525346</v>
      </c>
      <c r="J111" s="132"/>
      <c r="K111" s="4" t="s">
        <v>1142</v>
      </c>
    </row>
    <row r="112" spans="6:11" x14ac:dyDescent="0.25">
      <c r="F112" s="61" t="s">
        <v>634</v>
      </c>
      <c r="G112" s="3">
        <v>5.62</v>
      </c>
      <c r="H112" s="3">
        <v>267.79000000000002</v>
      </c>
      <c r="I112" s="132">
        <f t="shared" si="1"/>
        <v>47649.466192170818</v>
      </c>
      <c r="J112" s="132"/>
      <c r="K112" s="4" t="s">
        <v>1142</v>
      </c>
    </row>
    <row r="113" spans="6:11" x14ac:dyDescent="0.25">
      <c r="F113" s="61" t="s">
        <v>635</v>
      </c>
      <c r="G113" s="3">
        <v>6.8</v>
      </c>
      <c r="H113" s="3">
        <v>324.02</v>
      </c>
      <c r="I113" s="132">
        <f t="shared" si="1"/>
        <v>47650</v>
      </c>
      <c r="J113" s="132"/>
      <c r="K113" s="4" t="s">
        <v>1142</v>
      </c>
    </row>
    <row r="114" spans="6:11" x14ac:dyDescent="0.25">
      <c r="F114" s="61" t="s">
        <v>636</v>
      </c>
      <c r="G114" s="3">
        <v>1.25</v>
      </c>
      <c r="H114" s="3">
        <v>82.45</v>
      </c>
      <c r="I114" s="132">
        <f t="shared" si="1"/>
        <v>65960.000000000015</v>
      </c>
      <c r="J114" s="132"/>
      <c r="K114" s="4" t="s">
        <v>1142</v>
      </c>
    </row>
    <row r="115" spans="6:11" x14ac:dyDescent="0.25">
      <c r="F115" s="61" t="s">
        <v>637</v>
      </c>
      <c r="G115" s="3">
        <v>1.54</v>
      </c>
      <c r="H115" s="3">
        <v>101.32</v>
      </c>
      <c r="I115" s="132">
        <f t="shared" si="1"/>
        <v>65792.207792207788</v>
      </c>
      <c r="J115" s="132"/>
      <c r="K115" s="4" t="s">
        <v>1142</v>
      </c>
    </row>
    <row r="116" spans="6:11" x14ac:dyDescent="0.25">
      <c r="F116" s="61" t="s">
        <v>1630</v>
      </c>
      <c r="G116" s="3">
        <v>1.36</v>
      </c>
      <c r="H116" s="3">
        <v>89.57</v>
      </c>
      <c r="I116" s="132">
        <f t="shared" si="1"/>
        <v>65860.294117647049</v>
      </c>
      <c r="J116" s="132"/>
      <c r="K116" s="4" t="s">
        <v>1142</v>
      </c>
    </row>
    <row r="117" spans="6:11" x14ac:dyDescent="0.25">
      <c r="F117" s="61" t="s">
        <v>1586</v>
      </c>
      <c r="G117" s="3">
        <v>1.28</v>
      </c>
      <c r="H117" s="3">
        <v>84.3</v>
      </c>
      <c r="I117" s="132">
        <f t="shared" si="1"/>
        <v>65859.375</v>
      </c>
      <c r="J117" s="132"/>
      <c r="K117" s="4" t="s">
        <v>1142</v>
      </c>
    </row>
    <row r="118" spans="6:11" x14ac:dyDescent="0.25">
      <c r="F118" s="61" t="s">
        <v>638</v>
      </c>
      <c r="G118" s="3">
        <v>1.45</v>
      </c>
      <c r="H118" s="3">
        <v>95.5</v>
      </c>
      <c r="I118" s="132">
        <f t="shared" si="1"/>
        <v>65862.068965517232</v>
      </c>
      <c r="J118" s="132"/>
      <c r="K118" s="4" t="s">
        <v>1142</v>
      </c>
    </row>
    <row r="119" spans="6:11" x14ac:dyDescent="0.25">
      <c r="F119" s="61" t="s">
        <v>639</v>
      </c>
      <c r="G119" s="3">
        <v>1.8</v>
      </c>
      <c r="H119" s="3">
        <v>118.55</v>
      </c>
      <c r="I119" s="132">
        <f t="shared" si="1"/>
        <v>65861.111111111109</v>
      </c>
      <c r="J119" s="132"/>
      <c r="K119" s="4" t="s">
        <v>1142</v>
      </c>
    </row>
    <row r="120" spans="6:11" x14ac:dyDescent="0.25">
      <c r="F120" s="61" t="s">
        <v>1500</v>
      </c>
      <c r="G120" s="3">
        <v>2.4</v>
      </c>
      <c r="H120" s="3">
        <v>112.56</v>
      </c>
      <c r="I120" s="132">
        <f t="shared" si="1"/>
        <v>46900.000000000007</v>
      </c>
      <c r="J120" s="132"/>
      <c r="K120" s="4" t="s">
        <v>1142</v>
      </c>
    </row>
    <row r="121" spans="6:11" x14ac:dyDescent="0.25">
      <c r="F121" s="61" t="s">
        <v>640</v>
      </c>
      <c r="G121" s="3">
        <v>3.72</v>
      </c>
      <c r="H121" s="3">
        <v>177.26</v>
      </c>
      <c r="I121" s="132">
        <f t="shared" si="1"/>
        <v>47650.537634408603</v>
      </c>
      <c r="J121" s="132"/>
      <c r="K121" s="4" t="s">
        <v>1142</v>
      </c>
    </row>
    <row r="122" spans="6:11" x14ac:dyDescent="0.25">
      <c r="F122" s="61" t="s">
        <v>641</v>
      </c>
      <c r="G122" s="3">
        <v>1.42</v>
      </c>
      <c r="H122" s="3">
        <v>93.42</v>
      </c>
      <c r="I122" s="132">
        <f t="shared" si="1"/>
        <v>65788.732394366205</v>
      </c>
      <c r="J122" s="132"/>
      <c r="K122" s="4" t="s">
        <v>1142</v>
      </c>
    </row>
    <row r="123" spans="6:11" x14ac:dyDescent="0.25">
      <c r="F123" s="61" t="s">
        <v>642</v>
      </c>
      <c r="G123" s="3">
        <v>1.63</v>
      </c>
      <c r="H123" s="3">
        <v>107.35</v>
      </c>
      <c r="I123" s="132">
        <f t="shared" si="1"/>
        <v>65858.895705521471</v>
      </c>
      <c r="J123" s="132"/>
      <c r="K123" s="4" t="s">
        <v>1142</v>
      </c>
    </row>
    <row r="124" spans="6:11" x14ac:dyDescent="0.25">
      <c r="F124" s="61" t="s">
        <v>643</v>
      </c>
      <c r="G124" s="3">
        <v>2.12</v>
      </c>
      <c r="H124" s="3">
        <v>139.62</v>
      </c>
      <c r="I124" s="132">
        <f t="shared" si="1"/>
        <v>65858.490566037726</v>
      </c>
      <c r="J124" s="132"/>
      <c r="K124" s="4" t="s">
        <v>1142</v>
      </c>
    </row>
    <row r="125" spans="6:11" x14ac:dyDescent="0.25">
      <c r="F125" s="61" t="s">
        <v>644</v>
      </c>
      <c r="G125" s="3">
        <v>2.63</v>
      </c>
      <c r="H125" s="3">
        <v>123.35</v>
      </c>
      <c r="I125" s="132">
        <f t="shared" si="1"/>
        <v>46901.140684410646</v>
      </c>
      <c r="J125" s="132"/>
      <c r="K125" s="4" t="s">
        <v>1142</v>
      </c>
    </row>
    <row r="126" spans="6:11" x14ac:dyDescent="0.25">
      <c r="F126" s="61" t="s">
        <v>645</v>
      </c>
      <c r="G126" s="3">
        <v>2.68</v>
      </c>
      <c r="H126" s="3">
        <v>128.6</v>
      </c>
      <c r="I126" s="132">
        <f t="shared" si="1"/>
        <v>47985.074626865666</v>
      </c>
      <c r="J126" s="132"/>
      <c r="K126" s="4" t="s">
        <v>1142</v>
      </c>
    </row>
    <row r="127" spans="6:11" x14ac:dyDescent="0.25">
      <c r="F127" s="61" t="s">
        <v>646</v>
      </c>
      <c r="G127" s="3">
        <v>2.9</v>
      </c>
      <c r="H127" s="3">
        <v>136.01</v>
      </c>
      <c r="I127" s="132">
        <f t="shared" si="1"/>
        <v>46900</v>
      </c>
      <c r="J127" s="132"/>
      <c r="K127" s="4" t="s">
        <v>1142</v>
      </c>
    </row>
    <row r="128" spans="6:11" x14ac:dyDescent="0.25">
      <c r="F128" s="61" t="s">
        <v>647</v>
      </c>
      <c r="G128" s="3">
        <v>3.88</v>
      </c>
      <c r="H128" s="3">
        <v>184.88</v>
      </c>
      <c r="I128" s="132">
        <f t="shared" si="1"/>
        <v>47649.484536082477</v>
      </c>
      <c r="J128" s="132"/>
      <c r="K128" s="4" t="s">
        <v>1142</v>
      </c>
    </row>
    <row r="129" spans="6:11" x14ac:dyDescent="0.25">
      <c r="F129" s="61" t="s">
        <v>648</v>
      </c>
      <c r="G129" s="3">
        <v>4.9800000000000004</v>
      </c>
      <c r="H129" s="3">
        <v>237.3</v>
      </c>
      <c r="I129" s="132">
        <f t="shared" si="1"/>
        <v>47650.602409638552</v>
      </c>
      <c r="J129" s="132"/>
      <c r="K129" s="4" t="s">
        <v>1142</v>
      </c>
    </row>
    <row r="130" spans="6:11" x14ac:dyDescent="0.25">
      <c r="F130" s="61" t="s">
        <v>649</v>
      </c>
      <c r="G130" s="3">
        <v>1.83</v>
      </c>
      <c r="H130" s="3">
        <v>120.52</v>
      </c>
      <c r="I130" s="132">
        <f t="shared" si="1"/>
        <v>65857.923497267751</v>
      </c>
      <c r="J130" s="132"/>
      <c r="K130" s="4" t="s">
        <v>1142</v>
      </c>
    </row>
    <row r="131" spans="6:11" x14ac:dyDescent="0.25">
      <c r="F131" s="61" t="s">
        <v>650</v>
      </c>
      <c r="G131" s="3">
        <v>2.33</v>
      </c>
      <c r="H131" s="3">
        <v>153.44999999999999</v>
      </c>
      <c r="I131" s="132">
        <f t="shared" si="1"/>
        <v>65858.369098712443</v>
      </c>
      <c r="J131" s="132"/>
      <c r="K131" s="4" t="s">
        <v>1142</v>
      </c>
    </row>
    <row r="132" spans="6:11" x14ac:dyDescent="0.25">
      <c r="F132" s="61" t="s">
        <v>651</v>
      </c>
      <c r="G132" s="3">
        <v>2.35</v>
      </c>
      <c r="H132" s="3">
        <v>110.22</v>
      </c>
      <c r="I132" s="132">
        <f t="shared" si="1"/>
        <v>46902.127659574471</v>
      </c>
      <c r="J132" s="132"/>
      <c r="K132" s="4" t="s">
        <v>1142</v>
      </c>
    </row>
    <row r="133" spans="6:11" x14ac:dyDescent="0.25">
      <c r="F133" s="61" t="s">
        <v>652</v>
      </c>
      <c r="G133" s="3">
        <v>3.1</v>
      </c>
      <c r="H133" s="3">
        <v>146.56</v>
      </c>
      <c r="I133" s="132">
        <f t="shared" si="1"/>
        <v>47277.419354838705</v>
      </c>
      <c r="J133" s="132"/>
      <c r="K133" s="4" t="s">
        <v>1142</v>
      </c>
    </row>
    <row r="134" spans="6:11" x14ac:dyDescent="0.25">
      <c r="F134" s="61" t="s">
        <v>653</v>
      </c>
      <c r="G134" s="3">
        <v>3.8</v>
      </c>
      <c r="H134" s="3">
        <v>181.07</v>
      </c>
      <c r="I134" s="132">
        <f t="shared" si="1"/>
        <v>47650</v>
      </c>
      <c r="J134" s="132"/>
      <c r="K134" s="4" t="s">
        <v>1142</v>
      </c>
    </row>
    <row r="135" spans="6:11" x14ac:dyDescent="0.25">
      <c r="F135" s="61" t="s">
        <v>654</v>
      </c>
      <c r="G135" s="3">
        <v>4.5</v>
      </c>
      <c r="H135" s="3">
        <v>214.43</v>
      </c>
      <c r="I135" s="132">
        <f t="shared" ref="I135:I198" si="2">H135/G135*1000</f>
        <v>47651.111111111117</v>
      </c>
      <c r="J135" s="132"/>
      <c r="K135" s="4" t="s">
        <v>1142</v>
      </c>
    </row>
    <row r="136" spans="6:11" x14ac:dyDescent="0.25">
      <c r="F136" s="61" t="s">
        <v>655</v>
      </c>
      <c r="G136" s="3">
        <v>5.62</v>
      </c>
      <c r="H136" s="3">
        <v>267.79000000000002</v>
      </c>
      <c r="I136" s="132">
        <f t="shared" si="2"/>
        <v>47649.466192170818</v>
      </c>
      <c r="J136" s="132"/>
      <c r="K136" s="4" t="s">
        <v>1142</v>
      </c>
    </row>
    <row r="137" spans="6:11" x14ac:dyDescent="0.25">
      <c r="F137" s="61" t="s">
        <v>656</v>
      </c>
      <c r="G137" s="3">
        <v>7.07</v>
      </c>
      <c r="H137" s="3">
        <v>336.89</v>
      </c>
      <c r="I137" s="132">
        <f t="shared" si="2"/>
        <v>47650.636492220649</v>
      </c>
      <c r="J137" s="132"/>
      <c r="K137" s="4" t="s">
        <v>1142</v>
      </c>
    </row>
    <row r="138" spans="6:11" x14ac:dyDescent="0.25">
      <c r="F138" s="61" t="s">
        <v>657</v>
      </c>
      <c r="G138" s="3">
        <v>2.8</v>
      </c>
      <c r="H138" s="3">
        <v>184.41</v>
      </c>
      <c r="I138" s="132">
        <f t="shared" si="2"/>
        <v>65860.71428571429</v>
      </c>
      <c r="J138" s="132"/>
      <c r="K138" s="4" t="s">
        <v>1142</v>
      </c>
    </row>
    <row r="139" spans="6:11" x14ac:dyDescent="0.25">
      <c r="F139" s="61" t="s">
        <v>658</v>
      </c>
      <c r="G139" s="3">
        <v>3.25</v>
      </c>
      <c r="H139" s="3">
        <v>155.19</v>
      </c>
      <c r="I139" s="132">
        <f t="shared" si="2"/>
        <v>47750.769230769227</v>
      </c>
      <c r="J139" s="132"/>
      <c r="K139" s="4" t="s">
        <v>1142</v>
      </c>
    </row>
    <row r="140" spans="6:11" x14ac:dyDescent="0.25">
      <c r="F140" s="61" t="s">
        <v>659</v>
      </c>
      <c r="G140" s="3">
        <v>3.77</v>
      </c>
      <c r="H140" s="3">
        <v>184.4</v>
      </c>
      <c r="I140" s="132">
        <f t="shared" si="2"/>
        <v>48912.46684350133</v>
      </c>
      <c r="J140" s="132"/>
      <c r="K140" s="4" t="s">
        <v>1142</v>
      </c>
    </row>
    <row r="141" spans="6:11" x14ac:dyDescent="0.25">
      <c r="F141" s="61" t="s">
        <v>660</v>
      </c>
      <c r="G141" s="3">
        <v>5.32</v>
      </c>
      <c r="H141" s="3">
        <v>254</v>
      </c>
      <c r="I141" s="132">
        <f t="shared" si="2"/>
        <v>47744.360902255634</v>
      </c>
      <c r="J141" s="132"/>
      <c r="K141" s="4" t="s">
        <v>1142</v>
      </c>
    </row>
    <row r="142" spans="6:11" x14ac:dyDescent="0.25">
      <c r="F142" s="61" t="s">
        <v>661</v>
      </c>
      <c r="G142" s="3">
        <v>6.16</v>
      </c>
      <c r="H142" s="3">
        <v>294.14</v>
      </c>
      <c r="I142" s="132">
        <f t="shared" si="2"/>
        <v>47750</v>
      </c>
      <c r="J142" s="132"/>
      <c r="K142" s="4" t="s">
        <v>1142</v>
      </c>
    </row>
    <row r="143" spans="6:11" x14ac:dyDescent="0.25">
      <c r="F143" s="61" t="s">
        <v>662</v>
      </c>
      <c r="G143" s="3">
        <v>6.88</v>
      </c>
      <c r="H143" s="3">
        <v>328.52</v>
      </c>
      <c r="I143" s="132">
        <f t="shared" si="2"/>
        <v>47750</v>
      </c>
      <c r="J143" s="132"/>
      <c r="K143" s="4" t="s">
        <v>1142</v>
      </c>
    </row>
    <row r="144" spans="6:11" x14ac:dyDescent="0.25">
      <c r="F144" s="61" t="s">
        <v>663</v>
      </c>
      <c r="G144" s="3">
        <v>8.64</v>
      </c>
      <c r="H144" s="3">
        <v>412.56</v>
      </c>
      <c r="I144" s="132">
        <f t="shared" si="2"/>
        <v>47750</v>
      </c>
      <c r="J144" s="132"/>
      <c r="K144" s="4" t="s">
        <v>1142</v>
      </c>
    </row>
    <row r="145" spans="6:11" x14ac:dyDescent="0.25">
      <c r="F145" s="61" t="s">
        <v>1501</v>
      </c>
      <c r="G145" s="3">
        <v>4.88</v>
      </c>
      <c r="H145" s="3">
        <v>233.02</v>
      </c>
      <c r="I145" s="132">
        <f t="shared" si="2"/>
        <v>47750</v>
      </c>
      <c r="J145" s="132"/>
      <c r="K145" s="4" t="s">
        <v>1142</v>
      </c>
    </row>
    <row r="146" spans="6:11" x14ac:dyDescent="0.25">
      <c r="F146" s="61" t="s">
        <v>664</v>
      </c>
      <c r="G146" s="3">
        <v>7.1</v>
      </c>
      <c r="H146" s="3">
        <v>339.03</v>
      </c>
      <c r="I146" s="132">
        <f t="shared" si="2"/>
        <v>47750.704225352107</v>
      </c>
      <c r="J146" s="132"/>
      <c r="K146" s="4" t="s">
        <v>1142</v>
      </c>
    </row>
    <row r="147" spans="6:11" x14ac:dyDescent="0.25">
      <c r="F147" s="61" t="s">
        <v>665</v>
      </c>
      <c r="G147" s="3">
        <v>4.2699999999999996</v>
      </c>
      <c r="H147" s="3">
        <v>203.89</v>
      </c>
      <c r="I147" s="132">
        <f t="shared" si="2"/>
        <v>47749.41451990632</v>
      </c>
      <c r="J147" s="132"/>
      <c r="K147" s="4" t="s">
        <v>1142</v>
      </c>
    </row>
    <row r="148" spans="6:11" x14ac:dyDescent="0.25">
      <c r="F148" s="61" t="s">
        <v>666</v>
      </c>
      <c r="G148" s="3">
        <v>6.25</v>
      </c>
      <c r="H148" s="3">
        <v>298.44</v>
      </c>
      <c r="I148" s="132">
        <f t="shared" si="2"/>
        <v>47750.400000000001</v>
      </c>
      <c r="J148" s="132"/>
      <c r="K148" s="4" t="s">
        <v>1142</v>
      </c>
    </row>
    <row r="149" spans="6:11" x14ac:dyDescent="0.25">
      <c r="F149" s="61" t="s">
        <v>667</v>
      </c>
      <c r="G149" s="3">
        <v>8.15</v>
      </c>
      <c r="H149" s="3">
        <v>389.16</v>
      </c>
      <c r="I149" s="132">
        <f t="shared" si="2"/>
        <v>47749.693251533739</v>
      </c>
      <c r="J149" s="132"/>
      <c r="K149" s="4" t="s">
        <v>1142</v>
      </c>
    </row>
    <row r="150" spans="6:11" x14ac:dyDescent="0.25">
      <c r="F150" s="61" t="s">
        <v>1587</v>
      </c>
      <c r="G150" s="3">
        <v>1.89</v>
      </c>
      <c r="H150" s="3">
        <v>124.48</v>
      </c>
      <c r="I150" s="132">
        <f t="shared" si="2"/>
        <v>65862.433862433871</v>
      </c>
      <c r="J150" s="132"/>
      <c r="K150" s="4" t="s">
        <v>1142</v>
      </c>
    </row>
    <row r="151" spans="6:11" x14ac:dyDescent="0.25">
      <c r="F151" s="61" t="s">
        <v>668</v>
      </c>
      <c r="G151" s="3">
        <v>2.4</v>
      </c>
      <c r="H151" s="3">
        <v>158.06</v>
      </c>
      <c r="I151" s="132">
        <f t="shared" si="2"/>
        <v>65858.333333333328</v>
      </c>
      <c r="J151" s="132"/>
      <c r="K151" s="4" t="s">
        <v>1142</v>
      </c>
    </row>
    <row r="152" spans="6:11" x14ac:dyDescent="0.25">
      <c r="F152" s="61" t="s">
        <v>669</v>
      </c>
      <c r="G152" s="3">
        <v>2.2000000000000002</v>
      </c>
      <c r="H152" s="3">
        <v>144.88999999999999</v>
      </c>
      <c r="I152" s="132">
        <f t="shared" si="2"/>
        <v>65859.090909090897</v>
      </c>
      <c r="J152" s="132"/>
      <c r="K152" s="4" t="s">
        <v>1142</v>
      </c>
    </row>
    <row r="153" spans="6:11" x14ac:dyDescent="0.25">
      <c r="F153" s="61" t="s">
        <v>670</v>
      </c>
      <c r="G153" s="3">
        <v>2.8</v>
      </c>
      <c r="H153" s="3">
        <v>184.41</v>
      </c>
      <c r="I153" s="132">
        <f t="shared" si="2"/>
        <v>65860.71428571429</v>
      </c>
      <c r="J153" s="132"/>
      <c r="K153" s="4" t="s">
        <v>1142</v>
      </c>
    </row>
    <row r="154" spans="6:11" x14ac:dyDescent="0.25">
      <c r="F154" s="61" t="s">
        <v>671</v>
      </c>
      <c r="G154" s="3">
        <v>3.28</v>
      </c>
      <c r="H154" s="3">
        <v>156.62</v>
      </c>
      <c r="I154" s="132">
        <f t="shared" si="2"/>
        <v>47750.000000000007</v>
      </c>
      <c r="J154" s="132"/>
      <c r="K154" s="4" t="s">
        <v>1142</v>
      </c>
    </row>
    <row r="155" spans="6:11" x14ac:dyDescent="0.25">
      <c r="F155" s="61" t="s">
        <v>672</v>
      </c>
      <c r="G155" s="3">
        <v>3.7</v>
      </c>
      <c r="H155" s="3">
        <v>181.25</v>
      </c>
      <c r="I155" s="132">
        <f t="shared" si="2"/>
        <v>48986.486486486487</v>
      </c>
      <c r="J155" s="132"/>
      <c r="K155" s="4" t="s">
        <v>1142</v>
      </c>
    </row>
    <row r="156" spans="6:11" x14ac:dyDescent="0.25">
      <c r="F156" s="61" t="s">
        <v>673</v>
      </c>
      <c r="G156" s="3">
        <v>4.55</v>
      </c>
      <c r="H156" s="3">
        <v>217.26</v>
      </c>
      <c r="I156" s="132">
        <f t="shared" si="2"/>
        <v>47749.45054945055</v>
      </c>
      <c r="J156" s="132"/>
      <c r="K156" s="4" t="s">
        <v>1142</v>
      </c>
    </row>
    <row r="157" spans="6:11" x14ac:dyDescent="0.25">
      <c r="F157" s="61" t="s">
        <v>674</v>
      </c>
      <c r="G157" s="3">
        <v>5.3</v>
      </c>
      <c r="H157" s="3">
        <v>258.8</v>
      </c>
      <c r="I157" s="132">
        <f t="shared" si="2"/>
        <v>48830.188679245286</v>
      </c>
      <c r="J157" s="132"/>
      <c r="K157" s="4" t="s">
        <v>1142</v>
      </c>
    </row>
    <row r="158" spans="6:11" x14ac:dyDescent="0.25">
      <c r="F158" s="61" t="s">
        <v>675</v>
      </c>
      <c r="G158" s="3">
        <v>6.89</v>
      </c>
      <c r="H158" s="3">
        <v>329</v>
      </c>
      <c r="I158" s="132">
        <f t="shared" si="2"/>
        <v>47750.362844702475</v>
      </c>
      <c r="J158" s="132"/>
      <c r="K158" s="4" t="s">
        <v>1142</v>
      </c>
    </row>
    <row r="159" spans="6:11" x14ac:dyDescent="0.25">
      <c r="F159" s="61" t="s">
        <v>676</v>
      </c>
      <c r="G159" s="3">
        <v>8.3800000000000008</v>
      </c>
      <c r="H159" s="3">
        <v>399.95</v>
      </c>
      <c r="I159" s="132">
        <f t="shared" si="2"/>
        <v>47726.730310262523</v>
      </c>
      <c r="J159" s="132"/>
      <c r="K159" s="4" t="s">
        <v>1142</v>
      </c>
    </row>
    <row r="160" spans="6:11" x14ac:dyDescent="0.25">
      <c r="F160" s="61" t="s">
        <v>677</v>
      </c>
      <c r="G160" s="3">
        <v>4.25</v>
      </c>
      <c r="H160" s="3">
        <v>202.94</v>
      </c>
      <c r="I160" s="132">
        <f t="shared" si="2"/>
        <v>47750.588235294119</v>
      </c>
      <c r="J160" s="132"/>
      <c r="K160" s="4" t="s">
        <v>1142</v>
      </c>
    </row>
    <row r="161" spans="6:11" x14ac:dyDescent="0.25">
      <c r="F161" s="61" t="s">
        <v>678</v>
      </c>
      <c r="G161" s="3">
        <v>6.25</v>
      </c>
      <c r="H161" s="3">
        <v>298.44</v>
      </c>
      <c r="I161" s="132">
        <f t="shared" si="2"/>
        <v>47750.400000000001</v>
      </c>
      <c r="J161" s="132"/>
      <c r="K161" s="4" t="s">
        <v>1142</v>
      </c>
    </row>
    <row r="162" spans="6:11" x14ac:dyDescent="0.25">
      <c r="F162" s="61" t="s">
        <v>679</v>
      </c>
      <c r="G162" s="3">
        <v>8.15</v>
      </c>
      <c r="H162" s="3">
        <v>389.16</v>
      </c>
      <c r="I162" s="132">
        <f t="shared" si="2"/>
        <v>47749.693251533739</v>
      </c>
      <c r="J162" s="132"/>
      <c r="K162" s="4" t="s">
        <v>1142</v>
      </c>
    </row>
    <row r="163" spans="6:11" x14ac:dyDescent="0.25">
      <c r="F163" s="61" t="s">
        <v>680</v>
      </c>
      <c r="G163" s="3">
        <v>10.210000000000001</v>
      </c>
      <c r="H163" s="3">
        <v>487.53</v>
      </c>
      <c r="I163" s="132">
        <f t="shared" si="2"/>
        <v>47750.244857982369</v>
      </c>
      <c r="J163" s="132"/>
      <c r="K163" s="4" t="s">
        <v>1142</v>
      </c>
    </row>
    <row r="164" spans="6:11" x14ac:dyDescent="0.25">
      <c r="F164" s="61" t="s">
        <v>681</v>
      </c>
      <c r="G164" s="3">
        <v>12.06</v>
      </c>
      <c r="H164" s="3">
        <v>672.83</v>
      </c>
      <c r="I164" s="132">
        <f t="shared" si="2"/>
        <v>55790.215588723047</v>
      </c>
      <c r="J164" s="132"/>
      <c r="K164" s="4" t="s">
        <v>1142</v>
      </c>
    </row>
    <row r="165" spans="6:11" x14ac:dyDescent="0.25">
      <c r="F165" s="61" t="s">
        <v>682</v>
      </c>
      <c r="G165" s="3">
        <v>5.04</v>
      </c>
      <c r="H165" s="3">
        <v>243.75</v>
      </c>
      <c r="I165" s="132">
        <f t="shared" si="2"/>
        <v>48363.095238095244</v>
      </c>
      <c r="J165" s="132"/>
      <c r="K165" s="4" t="s">
        <v>1142</v>
      </c>
    </row>
    <row r="166" spans="6:11" x14ac:dyDescent="0.25">
      <c r="F166" s="61" t="s">
        <v>683</v>
      </c>
      <c r="G166" s="3">
        <v>6.08</v>
      </c>
      <c r="H166" s="3">
        <v>290.32</v>
      </c>
      <c r="I166" s="132">
        <f t="shared" si="2"/>
        <v>47750</v>
      </c>
      <c r="J166" s="132"/>
      <c r="K166" s="4" t="s">
        <v>1142</v>
      </c>
    </row>
    <row r="167" spans="6:11" x14ac:dyDescent="0.25">
      <c r="F167" s="61" t="s">
        <v>684</v>
      </c>
      <c r="G167" s="3">
        <v>7.22</v>
      </c>
      <c r="H167" s="3">
        <v>346.16</v>
      </c>
      <c r="I167" s="132">
        <f t="shared" si="2"/>
        <v>47944.598337950149</v>
      </c>
      <c r="J167" s="132"/>
      <c r="K167" s="4" t="s">
        <v>1142</v>
      </c>
    </row>
    <row r="168" spans="6:11" x14ac:dyDescent="0.25">
      <c r="F168" s="61" t="s">
        <v>685</v>
      </c>
      <c r="G168" s="3">
        <v>9.42</v>
      </c>
      <c r="H168" s="3">
        <v>449.81</v>
      </c>
      <c r="I168" s="132">
        <f t="shared" si="2"/>
        <v>47750.530785562631</v>
      </c>
      <c r="J168" s="132"/>
      <c r="K168" s="4" t="s">
        <v>1142</v>
      </c>
    </row>
    <row r="169" spans="6:11" x14ac:dyDescent="0.25">
      <c r="F169" s="61" t="s">
        <v>686</v>
      </c>
      <c r="G169" s="3">
        <v>11.44</v>
      </c>
      <c r="H169" s="3">
        <v>546.26</v>
      </c>
      <c r="I169" s="132">
        <f t="shared" si="2"/>
        <v>47750</v>
      </c>
      <c r="J169" s="132"/>
      <c r="K169" s="4" t="s">
        <v>1142</v>
      </c>
    </row>
    <row r="170" spans="6:11" x14ac:dyDescent="0.25">
      <c r="F170" s="61" t="s">
        <v>687</v>
      </c>
      <c r="G170" s="3">
        <v>13.5</v>
      </c>
      <c r="H170" s="3">
        <v>644.63</v>
      </c>
      <c r="I170" s="132">
        <f t="shared" si="2"/>
        <v>47750.370370370372</v>
      </c>
      <c r="J170" s="132"/>
      <c r="K170" s="4" t="s">
        <v>1142</v>
      </c>
    </row>
    <row r="171" spans="6:11" x14ac:dyDescent="0.25">
      <c r="F171" s="61" t="s">
        <v>688</v>
      </c>
      <c r="G171" s="3">
        <v>8.1999999999999993</v>
      </c>
      <c r="H171" s="3">
        <v>391.55</v>
      </c>
      <c r="I171" s="132">
        <f t="shared" si="2"/>
        <v>47750.000000000007</v>
      </c>
      <c r="J171" s="132"/>
      <c r="K171" s="4" t="s">
        <v>1142</v>
      </c>
    </row>
    <row r="172" spans="6:11" x14ac:dyDescent="0.25">
      <c r="F172" s="61" t="s">
        <v>689</v>
      </c>
      <c r="G172" s="3">
        <v>10.91</v>
      </c>
      <c r="H172" s="3">
        <v>520.95000000000005</v>
      </c>
      <c r="I172" s="132">
        <f t="shared" si="2"/>
        <v>47749.770852428963</v>
      </c>
      <c r="J172" s="132"/>
      <c r="K172" s="4" t="s">
        <v>1142</v>
      </c>
    </row>
    <row r="173" spans="6:11" x14ac:dyDescent="0.25">
      <c r="F173" s="61" t="s">
        <v>690</v>
      </c>
      <c r="G173" s="3">
        <v>6.15</v>
      </c>
      <c r="H173" s="3">
        <v>296.98</v>
      </c>
      <c r="I173" s="132">
        <f t="shared" si="2"/>
        <v>48289.430894308942</v>
      </c>
      <c r="J173" s="132"/>
      <c r="K173" s="4" t="s">
        <v>1142</v>
      </c>
    </row>
    <row r="174" spans="6:11" x14ac:dyDescent="0.25">
      <c r="F174" s="61" t="s">
        <v>691</v>
      </c>
      <c r="G174" s="3">
        <v>7.65</v>
      </c>
      <c r="H174" s="3">
        <v>369.42</v>
      </c>
      <c r="I174" s="132">
        <f t="shared" si="2"/>
        <v>48290.196078431371</v>
      </c>
      <c r="J174" s="132"/>
      <c r="K174" s="4" t="s">
        <v>1142</v>
      </c>
    </row>
    <row r="175" spans="6:11" x14ac:dyDescent="0.25">
      <c r="F175" s="61" t="s">
        <v>692</v>
      </c>
      <c r="G175" s="3">
        <v>9.1300000000000008</v>
      </c>
      <c r="H175" s="3">
        <v>440.89</v>
      </c>
      <c r="I175" s="132">
        <f t="shared" si="2"/>
        <v>48290.251916757938</v>
      </c>
      <c r="J175" s="132"/>
      <c r="K175" s="4" t="s">
        <v>1142</v>
      </c>
    </row>
    <row r="176" spans="6:11" x14ac:dyDescent="0.25">
      <c r="F176" s="61" t="s">
        <v>693</v>
      </c>
      <c r="G176" s="3">
        <v>12.05</v>
      </c>
      <c r="H176" s="3">
        <v>581.89</v>
      </c>
      <c r="I176" s="132">
        <f t="shared" si="2"/>
        <v>48289.626556016592</v>
      </c>
      <c r="J176" s="132"/>
      <c r="K176" s="4" t="s">
        <v>1142</v>
      </c>
    </row>
    <row r="177" spans="6:11" x14ac:dyDescent="0.25">
      <c r="F177" s="61" t="s">
        <v>694</v>
      </c>
      <c r="G177" s="3">
        <v>14.58</v>
      </c>
      <c r="H177" s="3">
        <v>704.07</v>
      </c>
      <c r="I177" s="132">
        <f t="shared" si="2"/>
        <v>48290.123456790127</v>
      </c>
      <c r="J177" s="132"/>
      <c r="K177" s="4" t="s">
        <v>1142</v>
      </c>
    </row>
    <row r="178" spans="6:11" x14ac:dyDescent="0.25">
      <c r="F178" s="61" t="s">
        <v>695</v>
      </c>
      <c r="G178" s="3">
        <v>17.22</v>
      </c>
      <c r="H178" s="3">
        <v>969.99</v>
      </c>
      <c r="I178" s="132">
        <f t="shared" si="2"/>
        <v>56329.268292682929</v>
      </c>
      <c r="J178" s="132"/>
      <c r="K178" s="4" t="s">
        <v>1142</v>
      </c>
    </row>
    <row r="179" spans="6:11" x14ac:dyDescent="0.25">
      <c r="F179" s="61" t="s">
        <v>696</v>
      </c>
      <c r="G179" s="3">
        <v>23</v>
      </c>
      <c r="H179" s="3">
        <v>1121.98</v>
      </c>
      <c r="I179" s="132">
        <f t="shared" si="2"/>
        <v>48781.739130434784</v>
      </c>
      <c r="J179" s="132"/>
      <c r="K179" s="4" t="s">
        <v>1142</v>
      </c>
    </row>
    <row r="180" spans="6:11" x14ac:dyDescent="0.25">
      <c r="F180" s="61" t="s">
        <v>697</v>
      </c>
      <c r="G180" s="3">
        <v>4.26</v>
      </c>
      <c r="H180" s="3">
        <v>228.78</v>
      </c>
      <c r="I180" s="132">
        <f t="shared" si="2"/>
        <v>53704.225352112677</v>
      </c>
      <c r="J180" s="132"/>
      <c r="K180" s="4" t="s">
        <v>1142</v>
      </c>
    </row>
    <row r="181" spans="6:11" x14ac:dyDescent="0.25">
      <c r="F181" s="61" t="s">
        <v>698</v>
      </c>
      <c r="G181" s="3">
        <v>5.25</v>
      </c>
      <c r="H181" s="3">
        <v>250.69</v>
      </c>
      <c r="I181" s="132">
        <f t="shared" si="2"/>
        <v>47750.476190476191</v>
      </c>
      <c r="J181" s="132"/>
      <c r="K181" s="4" t="s">
        <v>1142</v>
      </c>
    </row>
    <row r="182" spans="6:11" x14ac:dyDescent="0.25">
      <c r="F182" s="61" t="s">
        <v>699</v>
      </c>
      <c r="G182" s="3">
        <v>6.25</v>
      </c>
      <c r="H182" s="3">
        <v>298.44</v>
      </c>
      <c r="I182" s="132">
        <f t="shared" si="2"/>
        <v>47750.400000000001</v>
      </c>
      <c r="J182" s="132"/>
      <c r="K182" s="4" t="s">
        <v>1142</v>
      </c>
    </row>
    <row r="183" spans="6:11" x14ac:dyDescent="0.25">
      <c r="F183" s="61" t="s">
        <v>700</v>
      </c>
      <c r="G183" s="3">
        <v>8.1</v>
      </c>
      <c r="H183" s="3">
        <v>386.78</v>
      </c>
      <c r="I183" s="132">
        <f t="shared" si="2"/>
        <v>47750.617283950618</v>
      </c>
      <c r="J183" s="132"/>
      <c r="K183" s="4" t="s">
        <v>1142</v>
      </c>
    </row>
    <row r="184" spans="6:11" x14ac:dyDescent="0.25">
      <c r="F184" s="61" t="s">
        <v>701</v>
      </c>
      <c r="G184" s="3">
        <v>10.5</v>
      </c>
      <c r="H184" s="3">
        <v>501.38</v>
      </c>
      <c r="I184" s="132">
        <f t="shared" si="2"/>
        <v>47750.476190476191</v>
      </c>
      <c r="J184" s="132"/>
      <c r="K184" s="4" t="s">
        <v>1142</v>
      </c>
    </row>
    <row r="185" spans="6:11" x14ac:dyDescent="0.25">
      <c r="F185" s="61" t="s">
        <v>702</v>
      </c>
      <c r="G185" s="3">
        <v>4.58</v>
      </c>
      <c r="H185" s="3">
        <v>218.7</v>
      </c>
      <c r="I185" s="132">
        <f t="shared" si="2"/>
        <v>47751.091703056765</v>
      </c>
      <c r="J185" s="132"/>
      <c r="K185" s="4" t="s">
        <v>1142</v>
      </c>
    </row>
    <row r="186" spans="6:11" x14ac:dyDescent="0.25">
      <c r="F186" s="61" t="s">
        <v>703</v>
      </c>
      <c r="G186" s="3">
        <v>6.7</v>
      </c>
      <c r="H186" s="3">
        <v>319.95</v>
      </c>
      <c r="I186" s="132">
        <f t="shared" si="2"/>
        <v>47753.731343283573</v>
      </c>
      <c r="J186" s="132"/>
      <c r="K186" s="4" t="s">
        <v>1142</v>
      </c>
    </row>
    <row r="187" spans="6:11" x14ac:dyDescent="0.25">
      <c r="F187" s="61" t="s">
        <v>704</v>
      </c>
      <c r="G187" s="3">
        <v>8.98</v>
      </c>
      <c r="H187" s="3">
        <v>428.8</v>
      </c>
      <c r="I187" s="132">
        <f t="shared" si="2"/>
        <v>47750.556792873045</v>
      </c>
      <c r="J187" s="132"/>
      <c r="K187" s="4" t="s">
        <v>1142</v>
      </c>
    </row>
    <row r="188" spans="6:11" x14ac:dyDescent="0.25">
      <c r="F188" s="61" t="s">
        <v>705</v>
      </c>
      <c r="G188" s="3">
        <v>10.99</v>
      </c>
      <c r="H188" s="3">
        <v>524.77</v>
      </c>
      <c r="I188" s="132">
        <f t="shared" si="2"/>
        <v>47749.772520473161</v>
      </c>
      <c r="J188" s="132"/>
      <c r="K188" s="4" t="s">
        <v>1142</v>
      </c>
    </row>
    <row r="189" spans="6:11" x14ac:dyDescent="0.25">
      <c r="F189" s="61" t="s">
        <v>706</v>
      </c>
      <c r="G189" s="3">
        <v>7.25</v>
      </c>
      <c r="H189" s="3">
        <v>349.99</v>
      </c>
      <c r="I189" s="132">
        <f t="shared" si="2"/>
        <v>48274.482758620696</v>
      </c>
      <c r="J189" s="132"/>
      <c r="K189" s="4" t="s">
        <v>1142</v>
      </c>
    </row>
    <row r="190" spans="6:11" x14ac:dyDescent="0.25">
      <c r="F190" s="61" t="s">
        <v>707</v>
      </c>
      <c r="G190" s="3">
        <v>9.42</v>
      </c>
      <c r="H190" s="3">
        <v>449.81</v>
      </c>
      <c r="I190" s="132">
        <f t="shared" si="2"/>
        <v>47750.530785562631</v>
      </c>
      <c r="J190" s="132"/>
      <c r="K190" s="4" t="s">
        <v>1142</v>
      </c>
    </row>
    <row r="191" spans="6:11" x14ac:dyDescent="0.25">
      <c r="F191" s="61" t="s">
        <v>708</v>
      </c>
      <c r="G191" s="3">
        <v>13.21</v>
      </c>
      <c r="H191" s="3">
        <v>630.78</v>
      </c>
      <c r="I191" s="132">
        <f t="shared" si="2"/>
        <v>47750.189250567746</v>
      </c>
      <c r="J191" s="132"/>
      <c r="K191" s="4" t="s">
        <v>1142</v>
      </c>
    </row>
    <row r="192" spans="6:11" x14ac:dyDescent="0.25">
      <c r="F192" s="61" t="s">
        <v>709</v>
      </c>
      <c r="G192" s="3">
        <v>8.09</v>
      </c>
      <c r="H192" s="3">
        <v>397.79</v>
      </c>
      <c r="I192" s="132">
        <f t="shared" si="2"/>
        <v>49170.580964153283</v>
      </c>
      <c r="J192" s="132"/>
      <c r="K192" s="4" t="s">
        <v>1142</v>
      </c>
    </row>
    <row r="193" spans="6:11" x14ac:dyDescent="0.25">
      <c r="F193" s="61" t="s">
        <v>710</v>
      </c>
      <c r="G193" s="3">
        <v>10.61</v>
      </c>
      <c r="H193" s="3">
        <v>506.63</v>
      </c>
      <c r="I193" s="132">
        <f t="shared" si="2"/>
        <v>47750.2356267672</v>
      </c>
      <c r="J193" s="132"/>
      <c r="K193" s="4" t="s">
        <v>1142</v>
      </c>
    </row>
    <row r="194" spans="6:11" x14ac:dyDescent="0.25">
      <c r="F194" s="61" t="s">
        <v>711</v>
      </c>
      <c r="G194" s="3">
        <v>11.01</v>
      </c>
      <c r="H194" s="3">
        <v>531.66999999999996</v>
      </c>
      <c r="I194" s="132">
        <f t="shared" si="2"/>
        <v>48289.736603088102</v>
      </c>
      <c r="J194" s="132"/>
      <c r="K194" s="4" t="s">
        <v>1142</v>
      </c>
    </row>
    <row r="195" spans="6:11" x14ac:dyDescent="0.25">
      <c r="F195" s="61" t="s">
        <v>712</v>
      </c>
      <c r="G195" s="3">
        <v>14.49</v>
      </c>
      <c r="H195" s="3">
        <v>699.72</v>
      </c>
      <c r="I195" s="132">
        <f t="shared" si="2"/>
        <v>48289.855072463768</v>
      </c>
      <c r="J195" s="132"/>
      <c r="K195" s="4" t="s">
        <v>1142</v>
      </c>
    </row>
    <row r="196" spans="6:11" x14ac:dyDescent="0.25">
      <c r="F196" s="61" t="s">
        <v>713</v>
      </c>
      <c r="G196" s="3">
        <v>17.899999999999999</v>
      </c>
      <c r="H196" s="3">
        <v>864.39</v>
      </c>
      <c r="I196" s="132">
        <f t="shared" si="2"/>
        <v>48289.944134078214</v>
      </c>
      <c r="J196" s="132"/>
      <c r="K196" s="4" t="s">
        <v>1142</v>
      </c>
    </row>
    <row r="197" spans="6:11" x14ac:dyDescent="0.25">
      <c r="F197" s="61" t="s">
        <v>714</v>
      </c>
      <c r="G197" s="3">
        <v>21.2</v>
      </c>
      <c r="H197" s="3">
        <v>1023.75</v>
      </c>
      <c r="I197" s="132">
        <f t="shared" si="2"/>
        <v>48290.094339622643</v>
      </c>
      <c r="J197" s="132"/>
      <c r="K197" s="4" t="s">
        <v>1142</v>
      </c>
    </row>
    <row r="198" spans="6:11" x14ac:dyDescent="0.25">
      <c r="F198" s="61" t="s">
        <v>715</v>
      </c>
      <c r="G198" s="3">
        <v>8.1999999999999993</v>
      </c>
      <c r="H198" s="3">
        <v>395.98</v>
      </c>
      <c r="I198" s="132">
        <f t="shared" si="2"/>
        <v>48290.243902439033</v>
      </c>
      <c r="J198" s="132"/>
      <c r="K198" s="4" t="s">
        <v>1142</v>
      </c>
    </row>
    <row r="199" spans="6:11" x14ac:dyDescent="0.25">
      <c r="F199" s="61" t="s">
        <v>716</v>
      </c>
      <c r="G199" s="3">
        <v>10.7</v>
      </c>
      <c r="H199" s="3">
        <v>516.70000000000005</v>
      </c>
      <c r="I199" s="132">
        <f t="shared" ref="I199:I241" si="3">H199/G199*1000</f>
        <v>48289.719626168226</v>
      </c>
      <c r="J199" s="132"/>
      <c r="K199" s="4" t="s">
        <v>1142</v>
      </c>
    </row>
    <row r="200" spans="6:11" x14ac:dyDescent="0.25">
      <c r="F200" s="61" t="s">
        <v>717</v>
      </c>
      <c r="G200" s="3">
        <v>13.01</v>
      </c>
      <c r="H200" s="3">
        <v>628.25</v>
      </c>
      <c r="I200" s="132">
        <f t="shared" si="3"/>
        <v>48289.77709454266</v>
      </c>
      <c r="J200" s="132"/>
      <c r="K200" s="4" t="s">
        <v>1142</v>
      </c>
    </row>
    <row r="201" spans="6:11" x14ac:dyDescent="0.25">
      <c r="F201" s="61" t="s">
        <v>718</v>
      </c>
      <c r="G201" s="3">
        <v>15.49</v>
      </c>
      <c r="H201" s="3">
        <v>783.69</v>
      </c>
      <c r="I201" s="132">
        <f t="shared" si="3"/>
        <v>50593.285990961915</v>
      </c>
      <c r="J201" s="132"/>
      <c r="K201" s="4" t="s">
        <v>1142</v>
      </c>
    </row>
    <row r="202" spans="6:11" x14ac:dyDescent="0.25">
      <c r="F202" s="61" t="s">
        <v>719</v>
      </c>
      <c r="G202" s="3">
        <v>9.11</v>
      </c>
      <c r="H202" s="3">
        <v>439.92</v>
      </c>
      <c r="I202" s="132">
        <f t="shared" si="3"/>
        <v>48289.791437980246</v>
      </c>
      <c r="J202" s="132"/>
      <c r="K202" s="4" t="s">
        <v>1142</v>
      </c>
    </row>
    <row r="203" spans="6:11" x14ac:dyDescent="0.25">
      <c r="F203" s="61" t="s">
        <v>720</v>
      </c>
      <c r="G203" s="3">
        <v>11.96</v>
      </c>
      <c r="H203" s="3">
        <v>585.9</v>
      </c>
      <c r="I203" s="132">
        <f t="shared" si="3"/>
        <v>48988.294314381266</v>
      </c>
      <c r="J203" s="132"/>
      <c r="K203" s="4" t="s">
        <v>1142</v>
      </c>
    </row>
    <row r="204" spans="6:11" x14ac:dyDescent="0.25">
      <c r="F204" s="61" t="s">
        <v>721</v>
      </c>
      <c r="G204" s="3">
        <v>14.73</v>
      </c>
      <c r="H204" s="3">
        <v>711.3</v>
      </c>
      <c r="I204" s="132">
        <f t="shared" si="3"/>
        <v>48289.205702647654</v>
      </c>
      <c r="J204" s="132"/>
      <c r="K204" s="4" t="s">
        <v>1142</v>
      </c>
    </row>
    <row r="205" spans="6:11" x14ac:dyDescent="0.25">
      <c r="F205" s="61" t="s">
        <v>722</v>
      </c>
      <c r="G205" s="3">
        <v>17.8</v>
      </c>
      <c r="H205" s="3">
        <v>859.56</v>
      </c>
      <c r="I205" s="132">
        <f t="shared" si="3"/>
        <v>48289.887640449437</v>
      </c>
      <c r="J205" s="132"/>
      <c r="K205" s="4" t="s">
        <v>1142</v>
      </c>
    </row>
    <row r="206" spans="6:11" x14ac:dyDescent="0.25">
      <c r="F206" s="61" t="s">
        <v>723</v>
      </c>
      <c r="G206" s="3">
        <v>14.57</v>
      </c>
      <c r="H206" s="3">
        <v>820.7</v>
      </c>
      <c r="I206" s="132">
        <f t="shared" si="3"/>
        <v>56328.071379547022</v>
      </c>
      <c r="J206" s="132"/>
      <c r="K206" s="4" t="s">
        <v>1142</v>
      </c>
    </row>
    <row r="207" spans="6:11" x14ac:dyDescent="0.25">
      <c r="F207" s="61" t="s">
        <v>724</v>
      </c>
      <c r="G207" s="3">
        <v>18.059999999999999</v>
      </c>
      <c r="H207" s="3">
        <v>872.12</v>
      </c>
      <c r="I207" s="132">
        <f t="shared" si="3"/>
        <v>48290.143964562572</v>
      </c>
      <c r="J207" s="132"/>
      <c r="K207" s="4" t="s">
        <v>1142</v>
      </c>
    </row>
    <row r="208" spans="6:11" x14ac:dyDescent="0.25">
      <c r="F208" s="61" t="s">
        <v>725</v>
      </c>
      <c r="G208" s="3">
        <v>21.48</v>
      </c>
      <c r="H208" s="3">
        <v>1037.27</v>
      </c>
      <c r="I208" s="132">
        <f t="shared" si="3"/>
        <v>48290.03724394786</v>
      </c>
      <c r="J208" s="132"/>
      <c r="K208" s="4" t="s">
        <v>1142</v>
      </c>
    </row>
    <row r="209" spans="6:11" x14ac:dyDescent="0.25">
      <c r="F209" s="61" t="s">
        <v>726</v>
      </c>
      <c r="G209" s="3">
        <v>12.91</v>
      </c>
      <c r="H209" s="3">
        <v>623.41999999999996</v>
      </c>
      <c r="I209" s="132">
        <f t="shared" si="3"/>
        <v>48289.697908597976</v>
      </c>
      <c r="J209" s="132"/>
      <c r="K209" s="4" t="s">
        <v>1142</v>
      </c>
    </row>
    <row r="210" spans="6:11" x14ac:dyDescent="0.25">
      <c r="F210" s="61" t="s">
        <v>727</v>
      </c>
      <c r="G210" s="3">
        <v>17.2</v>
      </c>
      <c r="H210" s="3">
        <v>968.87</v>
      </c>
      <c r="I210" s="132">
        <f t="shared" si="3"/>
        <v>56329.651162790702</v>
      </c>
      <c r="J210" s="132"/>
      <c r="K210" s="4" t="s">
        <v>1142</v>
      </c>
    </row>
    <row r="211" spans="6:11" x14ac:dyDescent="0.25">
      <c r="F211" s="61" t="s">
        <v>728</v>
      </c>
      <c r="G211" s="3">
        <v>21.08</v>
      </c>
      <c r="H211" s="3">
        <v>1187.4000000000001</v>
      </c>
      <c r="I211" s="132">
        <f t="shared" si="3"/>
        <v>56328.273244781791</v>
      </c>
      <c r="J211" s="132"/>
      <c r="K211" s="4" t="s">
        <v>1142</v>
      </c>
    </row>
    <row r="212" spans="6:11" x14ac:dyDescent="0.25">
      <c r="F212" s="61" t="s">
        <v>729</v>
      </c>
      <c r="G212" s="3">
        <v>25.01</v>
      </c>
      <c r="H212" s="3">
        <v>1408.8</v>
      </c>
      <c r="I212" s="132">
        <f t="shared" si="3"/>
        <v>56329.468212714906</v>
      </c>
      <c r="J212" s="132"/>
      <c r="K212" s="4" t="s">
        <v>1142</v>
      </c>
    </row>
    <row r="213" spans="6:11" x14ac:dyDescent="0.25">
      <c r="F213" s="61" t="s">
        <v>730</v>
      </c>
      <c r="G213" s="3">
        <v>15.3</v>
      </c>
      <c r="H213" s="3">
        <v>738.84</v>
      </c>
      <c r="I213" s="132">
        <f t="shared" si="3"/>
        <v>48290.196078431371</v>
      </c>
      <c r="J213" s="132"/>
      <c r="K213" s="4" t="s">
        <v>1142</v>
      </c>
    </row>
    <row r="214" spans="6:11" x14ac:dyDescent="0.25">
      <c r="F214" s="61" t="s">
        <v>731</v>
      </c>
      <c r="G214" s="3">
        <v>19</v>
      </c>
      <c r="H214" s="3">
        <v>917.51</v>
      </c>
      <c r="I214" s="132">
        <f t="shared" si="3"/>
        <v>48290</v>
      </c>
      <c r="J214" s="132"/>
      <c r="K214" s="4" t="s">
        <v>1142</v>
      </c>
    </row>
    <row r="215" spans="6:11" x14ac:dyDescent="0.25">
      <c r="F215" s="61" t="s">
        <v>732</v>
      </c>
      <c r="G215" s="3">
        <v>22.5</v>
      </c>
      <c r="H215" s="3">
        <v>1086.53</v>
      </c>
      <c r="I215" s="132">
        <f t="shared" si="3"/>
        <v>48290.222222222219</v>
      </c>
      <c r="J215" s="132"/>
      <c r="K215" s="4" t="s">
        <v>1142</v>
      </c>
    </row>
    <row r="216" spans="6:11" x14ac:dyDescent="0.25">
      <c r="F216" s="61" t="s">
        <v>733</v>
      </c>
      <c r="G216" s="3">
        <v>29</v>
      </c>
      <c r="H216" s="3">
        <v>1399.95</v>
      </c>
      <c r="I216" s="132">
        <f t="shared" si="3"/>
        <v>48274.137931034478</v>
      </c>
      <c r="J216" s="132"/>
      <c r="K216" s="4" t="s">
        <v>1142</v>
      </c>
    </row>
    <row r="217" spans="6:11" x14ac:dyDescent="0.25">
      <c r="F217" s="61" t="s">
        <v>734</v>
      </c>
      <c r="G217" s="3">
        <v>18.34</v>
      </c>
      <c r="H217" s="3">
        <v>885.64</v>
      </c>
      <c r="I217" s="132">
        <f t="shared" si="3"/>
        <v>48290.076335877864</v>
      </c>
      <c r="J217" s="132"/>
      <c r="K217" s="4" t="s">
        <v>1142</v>
      </c>
    </row>
    <row r="218" spans="6:11" x14ac:dyDescent="0.25">
      <c r="F218" s="61" t="s">
        <v>735</v>
      </c>
      <c r="G218" s="3">
        <v>22.77</v>
      </c>
      <c r="H218" s="3">
        <v>1099.56</v>
      </c>
      <c r="I218" s="132">
        <f t="shared" si="3"/>
        <v>48289.855072463768</v>
      </c>
      <c r="J218" s="132"/>
      <c r="K218" s="4" t="s">
        <v>1142</v>
      </c>
    </row>
    <row r="219" spans="6:11" x14ac:dyDescent="0.25">
      <c r="F219" s="61" t="s">
        <v>736</v>
      </c>
      <c r="G219" s="3">
        <v>27.13</v>
      </c>
      <c r="H219" s="3">
        <v>1310.1099999999999</v>
      </c>
      <c r="I219" s="132">
        <f t="shared" si="3"/>
        <v>48290.084776999625</v>
      </c>
      <c r="J219" s="132"/>
      <c r="K219" s="4" t="s">
        <v>1142</v>
      </c>
    </row>
    <row r="220" spans="6:11" x14ac:dyDescent="0.25">
      <c r="F220" s="61" t="s">
        <v>737</v>
      </c>
      <c r="G220" s="3">
        <v>35.159999999999997</v>
      </c>
      <c r="H220" s="3">
        <v>1697.88</v>
      </c>
      <c r="I220" s="132">
        <f t="shared" si="3"/>
        <v>48290.102389078507</v>
      </c>
      <c r="J220" s="132"/>
      <c r="K220" s="4" t="s">
        <v>1142</v>
      </c>
    </row>
    <row r="221" spans="6:11" x14ac:dyDescent="0.25">
      <c r="F221" s="61" t="s">
        <v>738</v>
      </c>
      <c r="G221" s="3">
        <v>23.5</v>
      </c>
      <c r="H221" s="3">
        <v>1134.82</v>
      </c>
      <c r="I221" s="132">
        <f t="shared" si="3"/>
        <v>48290.21276595744</v>
      </c>
      <c r="J221" s="132"/>
      <c r="K221" s="4" t="s">
        <v>1142</v>
      </c>
    </row>
    <row r="222" spans="6:11" x14ac:dyDescent="0.25">
      <c r="F222" s="61" t="s">
        <v>739</v>
      </c>
      <c r="G222" s="3">
        <v>19.2</v>
      </c>
      <c r="H222" s="3">
        <v>959</v>
      </c>
      <c r="I222" s="132">
        <f t="shared" si="3"/>
        <v>49947.916666666672</v>
      </c>
      <c r="J222" s="132"/>
      <c r="K222" s="4" t="s">
        <v>1142</v>
      </c>
    </row>
    <row r="223" spans="6:11" x14ac:dyDescent="0.25">
      <c r="F223" s="61" t="s">
        <v>740</v>
      </c>
      <c r="G223" s="3">
        <v>24.2</v>
      </c>
      <c r="H223" s="3">
        <v>1172.99</v>
      </c>
      <c r="I223" s="132">
        <f t="shared" si="3"/>
        <v>48470.661157024791</v>
      </c>
      <c r="J223" s="132"/>
      <c r="K223" s="4" t="s">
        <v>1142</v>
      </c>
    </row>
    <row r="224" spans="6:11" x14ac:dyDescent="0.25">
      <c r="F224" s="61" t="s">
        <v>741</v>
      </c>
      <c r="G224" s="3">
        <v>29.01</v>
      </c>
      <c r="H224" s="3">
        <v>1634.15</v>
      </c>
      <c r="I224" s="132">
        <f t="shared" si="3"/>
        <v>56330.57566356429</v>
      </c>
      <c r="J224" s="132"/>
      <c r="K224" s="4" t="s">
        <v>1142</v>
      </c>
    </row>
    <row r="225" spans="6:11" x14ac:dyDescent="0.25">
      <c r="F225" s="61" t="s">
        <v>742</v>
      </c>
      <c r="G225" s="3">
        <v>38.18</v>
      </c>
      <c r="H225" s="3">
        <v>2149.9499999999998</v>
      </c>
      <c r="I225" s="132">
        <f t="shared" si="3"/>
        <v>56310.895756940801</v>
      </c>
      <c r="J225" s="132"/>
      <c r="K225" s="4" t="s">
        <v>1142</v>
      </c>
    </row>
    <row r="226" spans="6:11" x14ac:dyDescent="0.25">
      <c r="F226" s="61" t="s">
        <v>743</v>
      </c>
      <c r="G226" s="3">
        <v>12</v>
      </c>
      <c r="H226" s="3">
        <v>579.48</v>
      </c>
      <c r="I226" s="132">
        <f t="shared" si="3"/>
        <v>48290</v>
      </c>
      <c r="J226" s="132"/>
      <c r="K226" s="4" t="s">
        <v>1142</v>
      </c>
    </row>
    <row r="227" spans="6:11" x14ac:dyDescent="0.25">
      <c r="F227" s="61" t="s">
        <v>744</v>
      </c>
      <c r="G227" s="3">
        <v>15.5</v>
      </c>
      <c r="H227" s="3">
        <v>748.5</v>
      </c>
      <c r="I227" s="132">
        <f t="shared" si="3"/>
        <v>48290.322580645159</v>
      </c>
      <c r="J227" s="132"/>
      <c r="K227" s="4" t="s">
        <v>1142</v>
      </c>
    </row>
    <row r="228" spans="6:11" x14ac:dyDescent="0.25">
      <c r="F228" s="61" t="s">
        <v>745</v>
      </c>
      <c r="G228" s="3">
        <v>18.059999999999999</v>
      </c>
      <c r="H228" s="3">
        <v>872.12</v>
      </c>
      <c r="I228" s="132">
        <f t="shared" si="3"/>
        <v>48290.143964562572</v>
      </c>
      <c r="J228" s="132"/>
      <c r="K228" s="4" t="s">
        <v>1142</v>
      </c>
    </row>
    <row r="229" spans="6:11" x14ac:dyDescent="0.25">
      <c r="F229" s="61" t="s">
        <v>746</v>
      </c>
      <c r="G229" s="3">
        <v>22.9</v>
      </c>
      <c r="H229" s="3">
        <v>1105.8399999999999</v>
      </c>
      <c r="I229" s="132">
        <f t="shared" si="3"/>
        <v>48289.956331877722</v>
      </c>
      <c r="J229" s="132"/>
      <c r="K229" s="4" t="s">
        <v>1142</v>
      </c>
    </row>
    <row r="230" spans="6:11" x14ac:dyDescent="0.25">
      <c r="F230" s="61" t="s">
        <v>747</v>
      </c>
      <c r="G230" s="3">
        <v>12.91</v>
      </c>
      <c r="H230" s="3">
        <v>623.41999999999996</v>
      </c>
      <c r="I230" s="132">
        <f t="shared" si="3"/>
        <v>48289.697908597976</v>
      </c>
      <c r="J230" s="132"/>
      <c r="K230" s="4" t="s">
        <v>1142</v>
      </c>
    </row>
    <row r="231" spans="6:11" x14ac:dyDescent="0.25">
      <c r="F231" s="61" t="s">
        <v>748</v>
      </c>
      <c r="G231" s="3">
        <v>17.079999999999998</v>
      </c>
      <c r="H231" s="3">
        <v>824.79</v>
      </c>
      <c r="I231" s="132">
        <f t="shared" si="3"/>
        <v>48289.812646370025</v>
      </c>
      <c r="J231" s="132"/>
      <c r="K231" s="4" t="s">
        <v>1142</v>
      </c>
    </row>
    <row r="232" spans="6:11" x14ac:dyDescent="0.25">
      <c r="F232" s="61" t="s">
        <v>749</v>
      </c>
      <c r="G232" s="3">
        <v>21.2</v>
      </c>
      <c r="H232" s="3">
        <v>1023.75</v>
      </c>
      <c r="I232" s="132">
        <f t="shared" si="3"/>
        <v>48290.094339622643</v>
      </c>
      <c r="J232" s="132"/>
      <c r="K232" s="4" t="s">
        <v>1142</v>
      </c>
    </row>
    <row r="233" spans="6:11" x14ac:dyDescent="0.25">
      <c r="F233" s="61" t="s">
        <v>750</v>
      </c>
      <c r="G233" s="3">
        <v>29</v>
      </c>
      <c r="H233" s="3">
        <v>1400.41</v>
      </c>
      <c r="I233" s="132">
        <f t="shared" si="3"/>
        <v>48290.000000000007</v>
      </c>
      <c r="J233" s="132"/>
      <c r="K233" s="4" t="s">
        <v>1142</v>
      </c>
    </row>
    <row r="234" spans="6:11" x14ac:dyDescent="0.25">
      <c r="F234" s="61" t="s">
        <v>751</v>
      </c>
      <c r="G234" s="3">
        <v>27.48</v>
      </c>
      <c r="H234" s="3">
        <v>1373.73</v>
      </c>
      <c r="I234" s="132">
        <f t="shared" si="3"/>
        <v>49990.174672489084</v>
      </c>
      <c r="J234" s="132"/>
      <c r="K234" s="4" t="s">
        <v>1142</v>
      </c>
    </row>
    <row r="235" spans="6:11" x14ac:dyDescent="0.25">
      <c r="F235" s="61" t="s">
        <v>752</v>
      </c>
      <c r="G235" s="3">
        <v>32.78</v>
      </c>
      <c r="H235" s="3">
        <v>1582.95</v>
      </c>
      <c r="I235" s="132">
        <f t="shared" si="3"/>
        <v>48290.115924344114</v>
      </c>
      <c r="J235" s="132"/>
      <c r="K235" s="4" t="s">
        <v>1142</v>
      </c>
    </row>
    <row r="236" spans="6:11" x14ac:dyDescent="0.25">
      <c r="F236" s="61" t="s">
        <v>753</v>
      </c>
      <c r="G236" s="3">
        <v>43.21</v>
      </c>
      <c r="H236" s="3">
        <v>2086.61</v>
      </c>
      <c r="I236" s="132">
        <f t="shared" si="3"/>
        <v>48289.979171488085</v>
      </c>
      <c r="J236" s="132"/>
      <c r="K236" s="4" t="s">
        <v>1142</v>
      </c>
    </row>
    <row r="237" spans="6:11" x14ac:dyDescent="0.25">
      <c r="F237" s="61" t="s">
        <v>754</v>
      </c>
      <c r="G237" s="3">
        <v>17.86</v>
      </c>
      <c r="H237" s="3">
        <v>862.46</v>
      </c>
      <c r="I237" s="132">
        <f t="shared" si="3"/>
        <v>48290.033594624867</v>
      </c>
      <c r="J237" s="132"/>
      <c r="K237" s="4" t="s">
        <v>1142</v>
      </c>
    </row>
    <row r="238" spans="6:11" x14ac:dyDescent="0.25">
      <c r="F238" s="61" t="s">
        <v>755</v>
      </c>
      <c r="G238" s="3">
        <v>22.36</v>
      </c>
      <c r="H238" s="3">
        <v>1108.3499999999999</v>
      </c>
      <c r="I238" s="132">
        <f t="shared" si="3"/>
        <v>49568.425760286227</v>
      </c>
      <c r="J238" s="132"/>
      <c r="K238" s="4" t="s">
        <v>1142</v>
      </c>
    </row>
    <row r="239" spans="6:11" x14ac:dyDescent="0.25">
      <c r="F239" s="61" t="s">
        <v>756</v>
      </c>
      <c r="G239" s="3">
        <v>27.13</v>
      </c>
      <c r="H239" s="3">
        <v>1326.85</v>
      </c>
      <c r="I239" s="132">
        <f t="shared" si="3"/>
        <v>48907.113896056027</v>
      </c>
      <c r="J239" s="132"/>
      <c r="K239" s="4" t="s">
        <v>1142</v>
      </c>
    </row>
    <row r="240" spans="6:11" x14ac:dyDescent="0.25">
      <c r="F240" s="61" t="s">
        <v>757</v>
      </c>
      <c r="G240" s="3">
        <v>24.62</v>
      </c>
      <c r="H240" s="3">
        <v>1188.9000000000001</v>
      </c>
      <c r="I240" s="132">
        <f t="shared" si="3"/>
        <v>48290.008123476851</v>
      </c>
      <c r="J240" s="132"/>
      <c r="K240" s="4" t="s">
        <v>1142</v>
      </c>
    </row>
    <row r="241" spans="6:11" x14ac:dyDescent="0.25">
      <c r="F241" s="61" t="s">
        <v>758</v>
      </c>
      <c r="G241" s="3">
        <v>30.62</v>
      </c>
      <c r="H241" s="3">
        <v>1478.64</v>
      </c>
      <c r="I241" s="132">
        <f t="shared" si="3"/>
        <v>48290.006531678642</v>
      </c>
      <c r="J241" s="132"/>
      <c r="K241" s="4" t="s">
        <v>1142</v>
      </c>
    </row>
    <row r="242" spans="6:11" x14ac:dyDescent="0.25">
      <c r="F242" s="61" t="s">
        <v>759</v>
      </c>
      <c r="G242" s="3">
        <v>36.549999999999997</v>
      </c>
      <c r="H242" s="3">
        <v>1765</v>
      </c>
      <c r="I242" s="132">
        <f t="shared" ref="I242" si="4">H242/G242*1000</f>
        <v>48290.013679890566</v>
      </c>
      <c r="J242" s="132"/>
      <c r="K242" s="4" t="s">
        <v>1142</v>
      </c>
    </row>
    <row r="243" spans="6:11" x14ac:dyDescent="0.25">
      <c r="F243" s="61" t="s">
        <v>760</v>
      </c>
      <c r="G243" s="3">
        <v>48.5</v>
      </c>
      <c r="H243" s="3">
        <v>2352.5</v>
      </c>
      <c r="I243" s="132">
        <f t="shared" ref="I243" si="5">H243/G243*1000</f>
        <v>48505.154639175256</v>
      </c>
      <c r="J243" s="132"/>
      <c r="K243" s="4" t="s">
        <v>1142</v>
      </c>
    </row>
    <row r="244" spans="6:11" x14ac:dyDescent="0.25">
      <c r="F244" s="61" t="s">
        <v>761</v>
      </c>
      <c r="G244" s="3">
        <v>58.3</v>
      </c>
      <c r="H244" s="3">
        <v>2815.31</v>
      </c>
      <c r="I244" s="132">
        <f t="shared" ref="I244" si="6">H244/G244*1000</f>
        <v>48290.051457975984</v>
      </c>
      <c r="J244" s="132"/>
      <c r="K244" s="4" t="s">
        <v>1142</v>
      </c>
    </row>
  </sheetData>
  <mergeCells count="325">
    <mergeCell ref="I87:J87"/>
    <mergeCell ref="I88:J88"/>
    <mergeCell ref="I77:J77"/>
    <mergeCell ref="B52:D52"/>
    <mergeCell ref="B53:D53"/>
    <mergeCell ref="B35:D35"/>
    <mergeCell ref="B36:D36"/>
    <mergeCell ref="B37:D37"/>
    <mergeCell ref="B66:D66"/>
    <mergeCell ref="B67:D67"/>
    <mergeCell ref="B68:D68"/>
    <mergeCell ref="B69:D69"/>
    <mergeCell ref="B71:D71"/>
    <mergeCell ref="B72:D72"/>
    <mergeCell ref="I36:J36"/>
    <mergeCell ref="B70:D70"/>
    <mergeCell ref="B46:D46"/>
    <mergeCell ref="B47:D47"/>
    <mergeCell ref="B48:D48"/>
    <mergeCell ref="B49:D49"/>
    <mergeCell ref="B50:D50"/>
    <mergeCell ref="B61:D61"/>
    <mergeCell ref="B62:D62"/>
    <mergeCell ref="B59:D59"/>
    <mergeCell ref="B30:D30"/>
    <mergeCell ref="B38:D38"/>
    <mergeCell ref="B55:D55"/>
    <mergeCell ref="B56:D56"/>
    <mergeCell ref="B57:D57"/>
    <mergeCell ref="I95:J95"/>
    <mergeCell ref="I96:J96"/>
    <mergeCell ref="I93:J93"/>
    <mergeCell ref="I94:J94"/>
    <mergeCell ref="I82:J82"/>
    <mergeCell ref="B80:D80"/>
    <mergeCell ref="B76:D76"/>
    <mergeCell ref="B77:D77"/>
    <mergeCell ref="B78:D78"/>
    <mergeCell ref="B79:D79"/>
    <mergeCell ref="I83:J83"/>
    <mergeCell ref="B73:D73"/>
    <mergeCell ref="B74:D74"/>
    <mergeCell ref="B75:D75"/>
    <mergeCell ref="B64:D64"/>
    <mergeCell ref="B65:D65"/>
    <mergeCell ref="I84:J84"/>
    <mergeCell ref="I85:J85"/>
    <mergeCell ref="I86:J86"/>
    <mergeCell ref="B60:D60"/>
    <mergeCell ref="I37:J37"/>
    <mergeCell ref="B54:D54"/>
    <mergeCell ref="I41:J41"/>
    <mergeCell ref="B63:D63"/>
    <mergeCell ref="I34:J34"/>
    <mergeCell ref="I39:J39"/>
    <mergeCell ref="I40:J40"/>
    <mergeCell ref="I38:J38"/>
    <mergeCell ref="B51:D51"/>
    <mergeCell ref="B40:D40"/>
    <mergeCell ref="B41:D41"/>
    <mergeCell ref="B42:D42"/>
    <mergeCell ref="B43:D43"/>
    <mergeCell ref="B44:D44"/>
    <mergeCell ref="B45:D45"/>
    <mergeCell ref="B39:D39"/>
    <mergeCell ref="B58:D58"/>
    <mergeCell ref="A10:E10"/>
    <mergeCell ref="B11:D11"/>
    <mergeCell ref="A12:E12"/>
    <mergeCell ref="B13:D13"/>
    <mergeCell ref="B14:D14"/>
    <mergeCell ref="B15:D15"/>
    <mergeCell ref="B33:D33"/>
    <mergeCell ref="I35:J35"/>
    <mergeCell ref="B25:D25"/>
    <mergeCell ref="B26:D26"/>
    <mergeCell ref="B27:D27"/>
    <mergeCell ref="B28:D28"/>
    <mergeCell ref="B29:D29"/>
    <mergeCell ref="B31:D31"/>
    <mergeCell ref="B32:D32"/>
    <mergeCell ref="B34:D34"/>
    <mergeCell ref="B16:D16"/>
    <mergeCell ref="B17:D17"/>
    <mergeCell ref="B18:D18"/>
    <mergeCell ref="B19:D19"/>
    <mergeCell ref="B20:D20"/>
    <mergeCell ref="B21:D21"/>
    <mergeCell ref="I32:J32"/>
    <mergeCell ref="I33:J33"/>
    <mergeCell ref="I89:J89"/>
    <mergeCell ref="I90:J90"/>
    <mergeCell ref="I91:J91"/>
    <mergeCell ref="I92:J92"/>
    <mergeCell ref="B81:D81"/>
    <mergeCell ref="I42:J42"/>
    <mergeCell ref="I43:J43"/>
    <mergeCell ref="I44:J44"/>
    <mergeCell ref="I45:J45"/>
    <mergeCell ref="I46:J46"/>
    <mergeCell ref="I55:J55"/>
    <mergeCell ref="I56:J56"/>
    <mergeCell ref="I57:J57"/>
    <mergeCell ref="I58:J58"/>
    <mergeCell ref="I47:J47"/>
    <mergeCell ref="I48:J48"/>
    <mergeCell ref="I49:J49"/>
    <mergeCell ref="I50:J50"/>
    <mergeCell ref="I51:J51"/>
    <mergeCell ref="I52:J52"/>
    <mergeCell ref="I53:J53"/>
    <mergeCell ref="I54:J54"/>
    <mergeCell ref="I65:J65"/>
    <mergeCell ref="I66:J66"/>
    <mergeCell ref="F1:K2"/>
    <mergeCell ref="I30:J30"/>
    <mergeCell ref="I31:J31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8:J8"/>
    <mergeCell ref="I9:J9"/>
    <mergeCell ref="I10:J10"/>
    <mergeCell ref="I11:J11"/>
    <mergeCell ref="I12:J12"/>
    <mergeCell ref="M1:R1"/>
    <mergeCell ref="M2:R2"/>
    <mergeCell ref="F3:K4"/>
    <mergeCell ref="M3:R3"/>
    <mergeCell ref="M4:R4"/>
    <mergeCell ref="A1:E4"/>
    <mergeCell ref="A5:E5"/>
    <mergeCell ref="I29:J29"/>
    <mergeCell ref="A6:E6"/>
    <mergeCell ref="B7:D7"/>
    <mergeCell ref="B8:D8"/>
    <mergeCell ref="B9:D9"/>
    <mergeCell ref="B22:D22"/>
    <mergeCell ref="B23:D23"/>
    <mergeCell ref="B24:D24"/>
    <mergeCell ref="M5:R5"/>
    <mergeCell ref="I5:J5"/>
    <mergeCell ref="I13:J13"/>
    <mergeCell ref="I14:J14"/>
    <mergeCell ref="I15:J15"/>
    <mergeCell ref="I16:J16"/>
    <mergeCell ref="I6:J6"/>
    <mergeCell ref="I7:J7"/>
    <mergeCell ref="I28:J28"/>
    <mergeCell ref="I67:J67"/>
    <mergeCell ref="I68:J68"/>
    <mergeCell ref="I69:J69"/>
    <mergeCell ref="I70:J70"/>
    <mergeCell ref="I59:J59"/>
    <mergeCell ref="I60:J60"/>
    <mergeCell ref="I61:J61"/>
    <mergeCell ref="I62:J62"/>
    <mergeCell ref="I63:J63"/>
    <mergeCell ref="I64:J64"/>
    <mergeCell ref="I71:J71"/>
    <mergeCell ref="I72:J72"/>
    <mergeCell ref="I73:J73"/>
    <mergeCell ref="I74:J74"/>
    <mergeCell ref="I75:J75"/>
    <mergeCell ref="I76:J76"/>
    <mergeCell ref="I79:J79"/>
    <mergeCell ref="I80:J80"/>
    <mergeCell ref="I81:J81"/>
    <mergeCell ref="I78:J78"/>
    <mergeCell ref="I106:J106"/>
    <mergeCell ref="I97:J97"/>
    <mergeCell ref="I98:J98"/>
    <mergeCell ref="I99:J99"/>
    <mergeCell ref="I100:J100"/>
    <mergeCell ref="I119:J119"/>
    <mergeCell ref="I120:J120"/>
    <mergeCell ref="I121:J121"/>
    <mergeCell ref="I122:J122"/>
    <mergeCell ref="I113:J113"/>
    <mergeCell ref="I114:J114"/>
    <mergeCell ref="I115:J115"/>
    <mergeCell ref="I101:J101"/>
    <mergeCell ref="I102:J102"/>
    <mergeCell ref="I103:J103"/>
    <mergeCell ref="I104:J104"/>
    <mergeCell ref="I107:J107"/>
    <mergeCell ref="I108:J108"/>
    <mergeCell ref="I109:J109"/>
    <mergeCell ref="I110:J110"/>
    <mergeCell ref="I111:J111"/>
    <mergeCell ref="I112:J112"/>
    <mergeCell ref="I105:J105"/>
    <mergeCell ref="I123:J123"/>
    <mergeCell ref="I124:J124"/>
    <mergeCell ref="I116:J116"/>
    <mergeCell ref="I117:J117"/>
    <mergeCell ref="I118:J118"/>
    <mergeCell ref="I131:J131"/>
    <mergeCell ref="I132:J132"/>
    <mergeCell ref="I133:J133"/>
    <mergeCell ref="I134:J134"/>
    <mergeCell ref="I135:J135"/>
    <mergeCell ref="I136:J136"/>
    <mergeCell ref="I125:J125"/>
    <mergeCell ref="I126:J126"/>
    <mergeCell ref="I127:J127"/>
    <mergeCell ref="I128:J128"/>
    <mergeCell ref="I129:J129"/>
    <mergeCell ref="I130:J130"/>
    <mergeCell ref="I143:J143"/>
    <mergeCell ref="I144:J144"/>
    <mergeCell ref="I145:J145"/>
    <mergeCell ref="I146:J146"/>
    <mergeCell ref="I147:J147"/>
    <mergeCell ref="I148:J148"/>
    <mergeCell ref="I137:J137"/>
    <mergeCell ref="I138:J138"/>
    <mergeCell ref="I139:J139"/>
    <mergeCell ref="I140:J140"/>
    <mergeCell ref="I141:J141"/>
    <mergeCell ref="I142:J142"/>
    <mergeCell ref="I155:J155"/>
    <mergeCell ref="I156:J156"/>
    <mergeCell ref="I157:J157"/>
    <mergeCell ref="I158:J158"/>
    <mergeCell ref="I159:J159"/>
    <mergeCell ref="I160:J160"/>
    <mergeCell ref="I149:J149"/>
    <mergeCell ref="I150:J150"/>
    <mergeCell ref="I151:J151"/>
    <mergeCell ref="I152:J152"/>
    <mergeCell ref="I153:J153"/>
    <mergeCell ref="I154:J154"/>
    <mergeCell ref="I167:J167"/>
    <mergeCell ref="I168:J168"/>
    <mergeCell ref="I169:J169"/>
    <mergeCell ref="I170:J170"/>
    <mergeCell ref="I171:J171"/>
    <mergeCell ref="I172:J172"/>
    <mergeCell ref="I161:J161"/>
    <mergeCell ref="I162:J162"/>
    <mergeCell ref="I163:J163"/>
    <mergeCell ref="I164:J164"/>
    <mergeCell ref="I165:J165"/>
    <mergeCell ref="I166:J166"/>
    <mergeCell ref="I179:J179"/>
    <mergeCell ref="I180:J180"/>
    <mergeCell ref="I181:J181"/>
    <mergeCell ref="I182:J182"/>
    <mergeCell ref="I183:J183"/>
    <mergeCell ref="I184:J184"/>
    <mergeCell ref="I173:J173"/>
    <mergeCell ref="I174:J174"/>
    <mergeCell ref="I175:J175"/>
    <mergeCell ref="I176:J176"/>
    <mergeCell ref="I177:J177"/>
    <mergeCell ref="I178:J178"/>
    <mergeCell ref="I191:J191"/>
    <mergeCell ref="I192:J192"/>
    <mergeCell ref="I193:J193"/>
    <mergeCell ref="I194:J194"/>
    <mergeCell ref="I195:J195"/>
    <mergeCell ref="I196:J196"/>
    <mergeCell ref="I185:J185"/>
    <mergeCell ref="I186:J186"/>
    <mergeCell ref="I187:J187"/>
    <mergeCell ref="I188:J188"/>
    <mergeCell ref="I189:J189"/>
    <mergeCell ref="I190:J190"/>
    <mergeCell ref="I203:J203"/>
    <mergeCell ref="I204:J204"/>
    <mergeCell ref="I205:J205"/>
    <mergeCell ref="I206:J206"/>
    <mergeCell ref="I207:J207"/>
    <mergeCell ref="I208:J208"/>
    <mergeCell ref="I197:J197"/>
    <mergeCell ref="I198:J198"/>
    <mergeCell ref="I199:J199"/>
    <mergeCell ref="I200:J200"/>
    <mergeCell ref="I201:J201"/>
    <mergeCell ref="I202:J202"/>
    <mergeCell ref="I215:J215"/>
    <mergeCell ref="I216:J216"/>
    <mergeCell ref="I217:J217"/>
    <mergeCell ref="I218:J218"/>
    <mergeCell ref="I219:J219"/>
    <mergeCell ref="I220:J220"/>
    <mergeCell ref="I209:J209"/>
    <mergeCell ref="I210:J210"/>
    <mergeCell ref="I211:J211"/>
    <mergeCell ref="I212:J212"/>
    <mergeCell ref="I213:J213"/>
    <mergeCell ref="I214:J214"/>
    <mergeCell ref="I227:J227"/>
    <mergeCell ref="I228:J228"/>
    <mergeCell ref="I229:J229"/>
    <mergeCell ref="I230:J230"/>
    <mergeCell ref="I231:J231"/>
    <mergeCell ref="I232:J232"/>
    <mergeCell ref="I221:J221"/>
    <mergeCell ref="I222:J222"/>
    <mergeCell ref="I223:J223"/>
    <mergeCell ref="I224:J224"/>
    <mergeCell ref="I225:J225"/>
    <mergeCell ref="I226:J226"/>
    <mergeCell ref="I244:J244"/>
    <mergeCell ref="I242:J242"/>
    <mergeCell ref="I243:J243"/>
    <mergeCell ref="I239:J239"/>
    <mergeCell ref="I240:J240"/>
    <mergeCell ref="I241:J241"/>
    <mergeCell ref="I233:J233"/>
    <mergeCell ref="I234:J234"/>
    <mergeCell ref="I235:J235"/>
    <mergeCell ref="I236:J236"/>
    <mergeCell ref="I237:J237"/>
    <mergeCell ref="I238:J238"/>
  </mergeCells>
  <phoneticPr fontId="38" type="noConversion"/>
  <hyperlinks>
    <hyperlink ref="B7:D7" location="арматура!R1C1" display="Арматура" xr:uid="{00000000-0004-0000-1A00-000000000000}"/>
    <hyperlink ref="B8:D8" location="'Дріт в''язальний'!A1" display="Дріт в'язальний" xr:uid="{00000000-0004-0000-1A00-000001000000}"/>
    <hyperlink ref="B9:D9" location="'Дріт ВР'!A1" display="Дріт ВР" xr:uid="{00000000-0004-0000-1A00-000002000000}"/>
    <hyperlink ref="B11:D11" location="Двотавр!A1" display="Двотавр  " xr:uid="{00000000-0004-0000-1A00-000003000000}"/>
    <hyperlink ref="B13:D13" location="Квадрат!A1" display="Квадрат сталевий" xr:uid="{00000000-0004-0000-1A00-000004000000}"/>
    <hyperlink ref="B15:D15" location="Круг!A1" display="Круг сталевий" xr:uid="{00000000-0004-0000-1A00-000005000000}"/>
    <hyperlink ref="B19:D19" location="лист!R1C1" display="Листы:" xr:uid="{00000000-0004-0000-1A00-000006000000}"/>
    <hyperlink ref="B20:D20" location="Лист!A1" display="Лист сталевий" xr:uid="{00000000-0004-0000-1A00-000007000000}"/>
    <hyperlink ref="B21:D21" location="'Лист рифлений'!A1" display="Лист рифлений" xr:uid="{00000000-0004-0000-1A00-000008000000}"/>
    <hyperlink ref="B22:D22" location="'Лист ПВЛ'!A1" display="Лист ПВЛ" xr:uid="{00000000-0004-0000-1A00-000009000000}"/>
    <hyperlink ref="B23:D23" location="'Лист оцинкований'!A1" display="Лист оцинкований" xr:uid="{00000000-0004-0000-1A00-00000A000000}"/>
    <hyperlink ref="B24:D24" location="'Лист нержавіючий'!A1" display="Лист нержавіючий" xr:uid="{00000000-0004-0000-1A00-00000B000000}"/>
    <hyperlink ref="B28:D28" location="Профнасил!A1" display="Профнастил" xr:uid="{00000000-0004-0000-1A00-00000C000000}"/>
    <hyperlink ref="B29:D29" location="'Преміум профнастил'!A1" display="Преміум профнастил" xr:uid="{00000000-0004-0000-1A00-00000D000000}"/>
    <hyperlink ref="B30:D30" location="' Металочерепиця'!A1" display="Металочерепиця" xr:uid="{00000000-0004-0000-1A00-00000E000000}"/>
    <hyperlink ref="B31:D31" location="'Преміум металочерепиця'!A1" display="Преміум металочерепиця" xr:uid="{00000000-0004-0000-1A00-00000F000000}"/>
    <hyperlink ref="B32:D32" location="метизы!R1C1" display="Метизы" xr:uid="{00000000-0004-0000-1A00-000010000000}"/>
    <hyperlink ref="B33:D33" location="'Водосточна система'!A1" display="Водостічна система" xr:uid="{00000000-0004-0000-1A00-000011000000}"/>
    <hyperlink ref="B34:D34" location="планки!R1C1" display="Планки" xr:uid="{00000000-0004-0000-1A00-000012000000}"/>
    <hyperlink ref="B35:D35" location="'Утеплювач, ізоляція'!A1" display="Утеплювач, ізоляція" xr:uid="{00000000-0004-0000-1A00-000013000000}"/>
    <hyperlink ref="B38:D38" location="'Фальцева покрівля'!A1" display="Фальцева покрівля" xr:uid="{00000000-0004-0000-1A00-000014000000}"/>
    <hyperlink ref="B40:D40" location="'сетка сварная в картах'!R1C1" display="Сетка:" xr:uid="{00000000-0004-0000-1A00-000015000000}"/>
    <hyperlink ref="B41:D41" location="'Сітка зварна в картах'!A1" display="Сітка зварна в картах" xr:uid="{00000000-0004-0000-1A00-000016000000}"/>
    <hyperlink ref="B42:D42" location="'Сітка зварна в рулоні'!A1" display="Сітка зварна в рулоне" xr:uid="{00000000-0004-0000-1A00-000017000000}"/>
    <hyperlink ref="B43:D43" location="'Сітка рабиця'!A1" display="Сітка рабиця" xr:uid="{00000000-0004-0000-1A00-000018000000}"/>
    <hyperlink ref="B45:D45" location="'труба профильная'!R1C1" display="Труба:" xr:uid="{00000000-0004-0000-1A00-000019000000}"/>
    <hyperlink ref="B46:D46" location="'Труба профільна'!A1" display="Труба профільна" xr:uid="{00000000-0004-0000-1A00-00001A000000}"/>
    <hyperlink ref="B47:D47" location="'Труба ел.зв.'!A1" display="Труба електрозварна" xr:uid="{00000000-0004-0000-1A00-00001B000000}"/>
    <hyperlink ref="B48:D48" location="'труба вгп'!R1C1" display="Трубв ВГП ДУ" xr:uid="{00000000-0004-0000-1A00-00001C000000}"/>
    <hyperlink ref="B50:D50" location="'Труба оцинк.'!A1" display="Труба оцинкована" xr:uid="{00000000-0004-0000-1A00-00001D000000}"/>
    <hyperlink ref="B51:D51" location="'Труба нержавіюча'!A1" display="Труба нержавіюча" xr:uid="{00000000-0004-0000-1A00-00001E000000}"/>
    <hyperlink ref="B57:D57" location="шпилька.гайка.шайба!R1C1" display="Комплектующие" xr:uid="{00000000-0004-0000-1A00-00001F000000}"/>
    <hyperlink ref="B60:D60" location="Цвяхи!A1" display="Цвяхи" xr:uid="{00000000-0004-0000-1A00-000020000000}"/>
    <hyperlink ref="B61:D61" location="'Гіпсокартон та профіль'!A1" display=" Гіпсокартон та профіль" xr:uid="{00000000-0004-0000-1A00-000021000000}"/>
    <hyperlink ref="B62:D62" location="диск!R1C1" display="Диск" xr:uid="{00000000-0004-0000-1A00-000022000000}"/>
    <hyperlink ref="B65:D65" location="Лакофарбові!A1" display="Лакофарбові" xr:uid="{00000000-0004-0000-1A00-000023000000}"/>
    <hyperlink ref="B66:D66" location="лопата!R1C1" display="Лопата" xr:uid="{00000000-0004-0000-1A00-000024000000}"/>
    <hyperlink ref="B67:D67" location="Згони!A1" display="Згони" xr:uid="{00000000-0004-0000-1A00-000025000000}"/>
    <hyperlink ref="B68:D68" location="Трійники!A1" display=" Трійники" xr:uid="{00000000-0004-0000-1A00-000026000000}"/>
    <hyperlink ref="B69:D69" location="Різьба!A1" display="Різьба" xr:uid="{00000000-0004-0000-1A00-000027000000}"/>
    <hyperlink ref="B70:D70" location="муфта!R1C1" display="Муфта" xr:uid="{00000000-0004-0000-1A00-000028000000}"/>
    <hyperlink ref="B71:D71" location="контргайка!R1C1" display="Контргайка" xr:uid="{00000000-0004-0000-1A00-000029000000}"/>
    <hyperlink ref="B72:D72" location="Фланець!A1" display="Фланець" xr:uid="{00000000-0004-0000-1A00-00002A000000}"/>
    <hyperlink ref="B73:D73" location="цемент!R1C1" display="Цемент" xr:uid="{00000000-0004-0000-1A00-00002B000000}"/>
    <hyperlink ref="B76:D76" location="'Щітка по металу'!A1" display="Щітка по металу" xr:uid="{00000000-0004-0000-1A00-00002C000000}"/>
    <hyperlink ref="B78:D78" location="доставка!R1C1" display="Услуги" xr:uid="{00000000-0004-0000-1A00-00002D000000}"/>
    <hyperlink ref="B79:D79" location="доставка!R1C1" display="Доставка" xr:uid="{00000000-0004-0000-1A00-00002E000000}"/>
    <hyperlink ref="B80:D80" location="Гільйотина!A1" display="Гільйотина" xr:uid="{00000000-0004-0000-1A00-00002F000000}"/>
    <hyperlink ref="B81:D81" location="плазма!R1C1" display="Плазма" xr:uid="{00000000-0004-0000-1A00-000030000000}"/>
    <hyperlink ref="B53:D53" location="швеллер!R1C1" display="Швеллер" xr:uid="{00000000-0004-0000-1A00-000031000000}"/>
    <hyperlink ref="B54:D54" location="'Швелер катаный'!A1" display="Швелер катаний" xr:uid="{00000000-0004-0000-1A00-000032000000}"/>
    <hyperlink ref="B55:D55" location="'Швелер гнутий'!A1" display="Швелер гнутий" xr:uid="{00000000-0004-0000-1A00-000033000000}"/>
    <hyperlink ref="B49:D49" location="'Труба безшов.'!A1" display="Турба безшовна" xr:uid="{00000000-0004-0000-1A00-000034000000}"/>
    <hyperlink ref="B59:D59" location="гайка!R1C1" display="Гайка" xr:uid="{00000000-0004-0000-1A00-000035000000}"/>
    <hyperlink ref="B74:D74" location="шайба!R1C1" display="Шайба" xr:uid="{00000000-0004-0000-1A00-000036000000}"/>
    <hyperlink ref="B75:D75" location="шпилька!R1C1" display="Шпилька" xr:uid="{00000000-0004-0000-1A00-000037000000}"/>
    <hyperlink ref="B26:D26" location="Смуга!A1" display="Смуга" xr:uid="{00000000-0004-0000-1A00-000038000000}"/>
    <hyperlink ref="B64:D64" location="заглушка!A1" display="Заглушка" xr:uid="{00000000-0004-0000-1A00-000039000000}"/>
    <hyperlink ref="B58:D58" location="Відводи!A1" display="Відводи" xr:uid="{00000000-0004-0000-1A00-00003A000000}"/>
    <hyperlink ref="B63:D63" location="Електроди!A1" display="Електроди" xr:uid="{00000000-0004-0000-1A00-00003B000000}"/>
    <hyperlink ref="B17:D17" location="Кутник!A1" display="Кутник" xr:uid="{00000000-0004-0000-1A00-00003C000000}"/>
    <hyperlink ref="B36:D36" location="Штакетник!A1" display="Штахетник" xr:uid="{00000000-0004-0000-1A00-00003D000000}"/>
    <hyperlink ref="B37:D37" location="'Штакетник Преміум'!A1" display="Штахетник преміум" xr:uid="{00000000-0004-0000-1A00-00003E000000}"/>
  </hyperlink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R112"/>
  <sheetViews>
    <sheetView workbookViewId="0">
      <pane ySplit="5" topLeftCell="A6" activePane="bottomLeft" state="frozen"/>
      <selection pane="bottomLeft" activeCell="B7" sqref="B7:D7"/>
    </sheetView>
  </sheetViews>
  <sheetFormatPr defaultRowHeight="15" x14ac:dyDescent="0.25"/>
  <cols>
    <col min="1" max="1" width="1.28515625" customWidth="1"/>
    <col min="5" max="5" width="1.28515625" customWidth="1"/>
    <col min="6" max="6" width="36.5703125" customWidth="1"/>
    <col min="8" max="8" width="18.140625" customWidth="1"/>
    <col min="11" max="11" width="9.5703125" customWidth="1"/>
  </cols>
  <sheetData>
    <row r="1" spans="1:18" x14ac:dyDescent="0.25">
      <c r="A1" s="114"/>
      <c r="B1" s="114"/>
      <c r="C1" s="114"/>
      <c r="D1" s="114"/>
      <c r="E1" s="114"/>
      <c r="F1" s="106" t="s">
        <v>289</v>
      </c>
      <c r="G1" s="106"/>
      <c r="H1" s="106"/>
      <c r="I1" s="106"/>
      <c r="J1" s="106"/>
      <c r="K1" s="106"/>
      <c r="L1" s="2" t="s">
        <v>517</v>
      </c>
      <c r="M1" s="101" t="s">
        <v>519</v>
      </c>
      <c r="N1" s="101"/>
      <c r="O1" s="101"/>
      <c r="P1" s="101"/>
      <c r="Q1" s="101"/>
      <c r="R1" s="101"/>
    </row>
    <row r="2" spans="1:18" x14ac:dyDescent="0.25">
      <c r="A2" s="114"/>
      <c r="B2" s="114"/>
      <c r="C2" s="114"/>
      <c r="D2" s="114"/>
      <c r="E2" s="114"/>
      <c r="F2" s="106"/>
      <c r="G2" s="106"/>
      <c r="H2" s="106"/>
      <c r="I2" s="106"/>
      <c r="J2" s="106"/>
      <c r="K2" s="106"/>
      <c r="L2" s="2" t="s">
        <v>521</v>
      </c>
      <c r="M2" s="101" t="s">
        <v>1476</v>
      </c>
      <c r="N2" s="101"/>
      <c r="O2" s="101"/>
      <c r="P2" s="101"/>
      <c r="Q2" s="101"/>
      <c r="R2" s="101"/>
    </row>
    <row r="3" spans="1:18" x14ac:dyDescent="0.25">
      <c r="A3" s="114"/>
      <c r="B3" s="114"/>
      <c r="C3" s="114"/>
      <c r="D3" s="114"/>
      <c r="E3" s="114"/>
      <c r="F3" s="107" t="s">
        <v>766</v>
      </c>
      <c r="G3" s="107"/>
      <c r="H3" s="107"/>
      <c r="I3" s="107"/>
      <c r="J3" s="107"/>
      <c r="K3" s="108"/>
      <c r="L3" s="2" t="s">
        <v>44</v>
      </c>
      <c r="M3" s="101" t="s">
        <v>47</v>
      </c>
      <c r="N3" s="101"/>
      <c r="O3" s="101"/>
      <c r="P3" s="101"/>
      <c r="Q3" s="101"/>
      <c r="R3" s="101"/>
    </row>
    <row r="4" spans="1:18" x14ac:dyDescent="0.25">
      <c r="A4" s="114"/>
      <c r="B4" s="114"/>
      <c r="C4" s="114"/>
      <c r="D4" s="114"/>
      <c r="E4" s="114"/>
      <c r="F4" s="107"/>
      <c r="G4" s="107"/>
      <c r="H4" s="107"/>
      <c r="I4" s="107"/>
      <c r="J4" s="107"/>
      <c r="K4" s="108"/>
      <c r="L4" s="2" t="s">
        <v>45</v>
      </c>
      <c r="M4" s="101" t="s">
        <v>520</v>
      </c>
      <c r="N4" s="101"/>
      <c r="O4" s="101"/>
      <c r="P4" s="101"/>
      <c r="Q4" s="101"/>
      <c r="R4" s="101"/>
    </row>
    <row r="5" spans="1:18" ht="18.75" x14ac:dyDescent="0.3">
      <c r="A5" s="113" t="s">
        <v>288</v>
      </c>
      <c r="B5" s="113"/>
      <c r="C5" s="113"/>
      <c r="D5" s="113"/>
      <c r="E5" s="113"/>
      <c r="F5" s="5" t="s">
        <v>493</v>
      </c>
      <c r="G5" s="16" t="s">
        <v>494</v>
      </c>
      <c r="H5" s="20" t="s">
        <v>495</v>
      </c>
      <c r="I5" s="102" t="s">
        <v>496</v>
      </c>
      <c r="J5" s="103"/>
      <c r="K5" s="19" t="s">
        <v>497</v>
      </c>
      <c r="L5" s="2" t="s">
        <v>46</v>
      </c>
      <c r="M5" s="101" t="s">
        <v>51</v>
      </c>
      <c r="N5" s="101"/>
      <c r="O5" s="101"/>
      <c r="P5" s="101"/>
      <c r="Q5" s="101"/>
      <c r="R5" s="101"/>
    </row>
    <row r="6" spans="1:18" ht="18.75" x14ac:dyDescent="0.3">
      <c r="A6" s="115"/>
      <c r="B6" s="115"/>
      <c r="C6" s="115"/>
      <c r="D6" s="115"/>
      <c r="E6" s="115"/>
      <c r="F6" s="82" t="s">
        <v>1029</v>
      </c>
      <c r="G6" s="23">
        <v>0.26</v>
      </c>
      <c r="H6" s="23">
        <v>17.12</v>
      </c>
      <c r="I6" s="329">
        <f>H6/G6*1000</f>
        <v>65846.153846153858</v>
      </c>
      <c r="J6" s="329"/>
      <c r="K6" s="4" t="s">
        <v>1142</v>
      </c>
    </row>
    <row r="7" spans="1:18" ht="18.75" x14ac:dyDescent="0.3">
      <c r="A7" s="1"/>
      <c r="B7" s="113" t="s">
        <v>0</v>
      </c>
      <c r="C7" s="113"/>
      <c r="D7" s="113"/>
      <c r="E7" s="1"/>
      <c r="F7" s="82" t="s">
        <v>1030</v>
      </c>
      <c r="G7" s="23">
        <v>0.32</v>
      </c>
      <c r="H7" s="23">
        <v>21.08</v>
      </c>
      <c r="I7" s="329">
        <f t="shared" ref="I7:I70" si="0">H7/G7*1000</f>
        <v>65875</v>
      </c>
      <c r="J7" s="329"/>
      <c r="K7" s="4" t="s">
        <v>1142</v>
      </c>
    </row>
    <row r="8" spans="1:18" ht="18.75" x14ac:dyDescent="0.3">
      <c r="A8" s="1"/>
      <c r="B8" s="109" t="s">
        <v>492</v>
      </c>
      <c r="C8" s="109"/>
      <c r="D8" s="109"/>
      <c r="E8" s="1"/>
      <c r="F8" s="82" t="s">
        <v>1031</v>
      </c>
      <c r="G8" s="23">
        <v>0.4</v>
      </c>
      <c r="H8" s="23">
        <v>26.34</v>
      </c>
      <c r="I8" s="329">
        <f t="shared" si="0"/>
        <v>65850</v>
      </c>
      <c r="J8" s="329"/>
      <c r="K8" s="4" t="s">
        <v>1142</v>
      </c>
    </row>
    <row r="9" spans="1:18" ht="18.75" x14ac:dyDescent="0.3">
      <c r="A9" s="1"/>
      <c r="B9" s="109" t="s">
        <v>488</v>
      </c>
      <c r="C9" s="109"/>
      <c r="D9" s="109"/>
      <c r="E9" s="1"/>
      <c r="F9" s="82" t="s">
        <v>1032</v>
      </c>
      <c r="G9" s="23">
        <v>0.37</v>
      </c>
      <c r="H9" s="23">
        <v>24.37</v>
      </c>
      <c r="I9" s="329">
        <f t="shared" si="0"/>
        <v>65864.864864864867</v>
      </c>
      <c r="J9" s="329"/>
      <c r="K9" s="4" t="s">
        <v>1142</v>
      </c>
    </row>
    <row r="10" spans="1:18" ht="18.75" x14ac:dyDescent="0.3">
      <c r="A10" s="115"/>
      <c r="B10" s="115"/>
      <c r="C10" s="115"/>
      <c r="D10" s="115"/>
      <c r="E10" s="115"/>
      <c r="F10" s="82" t="s">
        <v>1583</v>
      </c>
      <c r="G10" s="23">
        <v>0.44</v>
      </c>
      <c r="H10" s="23">
        <v>28.98</v>
      </c>
      <c r="I10" s="329">
        <f t="shared" si="0"/>
        <v>65863.636363636353</v>
      </c>
      <c r="J10" s="329"/>
      <c r="K10" s="4" t="s">
        <v>1142</v>
      </c>
    </row>
    <row r="11" spans="1:18" ht="18.75" x14ac:dyDescent="0.3">
      <c r="A11" s="1"/>
      <c r="B11" s="113" t="s">
        <v>533</v>
      </c>
      <c r="C11" s="113"/>
      <c r="D11" s="113"/>
      <c r="E11" s="1"/>
      <c r="F11" s="82" t="s">
        <v>1033</v>
      </c>
      <c r="G11" s="23">
        <v>0.54</v>
      </c>
      <c r="H11" s="23">
        <v>35.56</v>
      </c>
      <c r="I11" s="329">
        <f t="shared" si="0"/>
        <v>65851.851851851854</v>
      </c>
      <c r="J11" s="329"/>
      <c r="K11" s="4" t="s">
        <v>1142</v>
      </c>
    </row>
    <row r="12" spans="1:18" ht="18.75" x14ac:dyDescent="0.3">
      <c r="A12" s="115"/>
      <c r="B12" s="115"/>
      <c r="C12" s="115"/>
      <c r="D12" s="115"/>
      <c r="E12" s="115"/>
      <c r="F12" s="82" t="s">
        <v>1590</v>
      </c>
      <c r="G12" s="23">
        <v>0.44</v>
      </c>
      <c r="H12" s="23">
        <v>28.98</v>
      </c>
      <c r="I12" s="329">
        <f t="shared" si="0"/>
        <v>65863.636363636353</v>
      </c>
      <c r="J12" s="329"/>
      <c r="K12" s="4" t="s">
        <v>1142</v>
      </c>
    </row>
    <row r="13" spans="1:18" ht="18.75" x14ac:dyDescent="0.3">
      <c r="A13" s="1"/>
      <c r="B13" s="113" t="s">
        <v>290</v>
      </c>
      <c r="C13" s="113"/>
      <c r="D13" s="113"/>
      <c r="E13" s="1"/>
      <c r="F13" s="82" t="s">
        <v>1633</v>
      </c>
      <c r="G13" s="23">
        <v>0.51</v>
      </c>
      <c r="H13" s="23">
        <v>33.590000000000003</v>
      </c>
      <c r="I13" s="329">
        <f t="shared" si="0"/>
        <v>65862.745098039231</v>
      </c>
      <c r="J13" s="329"/>
      <c r="K13" s="4" t="s">
        <v>1142</v>
      </c>
    </row>
    <row r="14" spans="1:18" ht="18.75" x14ac:dyDescent="0.3">
      <c r="A14" s="1"/>
      <c r="B14" s="110"/>
      <c r="C14" s="111"/>
      <c r="D14" s="112"/>
      <c r="E14" s="1"/>
      <c r="F14" s="82" t="s">
        <v>1034</v>
      </c>
      <c r="G14" s="23">
        <v>0.62</v>
      </c>
      <c r="H14" s="23">
        <v>40.83</v>
      </c>
      <c r="I14" s="329">
        <f t="shared" si="0"/>
        <v>65854.838709677424</v>
      </c>
      <c r="J14" s="329"/>
      <c r="K14" s="4" t="s">
        <v>1142</v>
      </c>
    </row>
    <row r="15" spans="1:18" ht="18.75" x14ac:dyDescent="0.3">
      <c r="A15" s="1"/>
      <c r="B15" s="113" t="s">
        <v>300</v>
      </c>
      <c r="C15" s="113"/>
      <c r="D15" s="113"/>
      <c r="E15" s="1"/>
      <c r="F15" s="82" t="s">
        <v>1634</v>
      </c>
      <c r="G15" s="23">
        <v>0.48</v>
      </c>
      <c r="H15" s="23">
        <v>31.61</v>
      </c>
      <c r="I15" s="329">
        <f t="shared" si="0"/>
        <v>65854.166666666672</v>
      </c>
      <c r="J15" s="329"/>
      <c r="K15" s="4" t="s">
        <v>1142</v>
      </c>
    </row>
    <row r="16" spans="1:18" ht="18.75" x14ac:dyDescent="0.3">
      <c r="A16" s="1"/>
      <c r="B16" s="110"/>
      <c r="C16" s="111"/>
      <c r="D16" s="112"/>
      <c r="E16" s="1"/>
      <c r="F16" s="82" t="s">
        <v>1035</v>
      </c>
      <c r="G16" s="23">
        <v>0.56000000000000005</v>
      </c>
      <c r="H16" s="23">
        <v>36.880000000000003</v>
      </c>
      <c r="I16" s="329">
        <f t="shared" si="0"/>
        <v>65857.142857142855</v>
      </c>
      <c r="J16" s="329"/>
      <c r="K16" s="4" t="s">
        <v>1142</v>
      </c>
    </row>
    <row r="17" spans="1:11" ht="18.75" x14ac:dyDescent="0.3">
      <c r="A17" s="1"/>
      <c r="B17" s="113" t="s">
        <v>430</v>
      </c>
      <c r="C17" s="113" t="s">
        <v>26</v>
      </c>
      <c r="D17" s="113" t="s">
        <v>26</v>
      </c>
      <c r="E17" s="1"/>
      <c r="F17" s="82" t="s">
        <v>1036</v>
      </c>
      <c r="G17" s="23">
        <v>0.69</v>
      </c>
      <c r="H17" s="23">
        <v>45.44</v>
      </c>
      <c r="I17" s="329">
        <f t="shared" si="0"/>
        <v>65855.072463768127</v>
      </c>
      <c r="J17" s="329"/>
      <c r="K17" s="4" t="s">
        <v>1142</v>
      </c>
    </row>
    <row r="18" spans="1:11" ht="18.75" x14ac:dyDescent="0.3">
      <c r="A18" s="1"/>
      <c r="B18" s="110"/>
      <c r="C18" s="111"/>
      <c r="D18" s="112"/>
      <c r="E18" s="1"/>
      <c r="F18" s="82" t="s">
        <v>1628</v>
      </c>
      <c r="G18" s="23">
        <v>0.62</v>
      </c>
      <c r="H18" s="23">
        <v>40.83</v>
      </c>
      <c r="I18" s="329">
        <f t="shared" si="0"/>
        <v>65854.838709677424</v>
      </c>
      <c r="J18" s="329"/>
      <c r="K18" s="4" t="s">
        <v>1142</v>
      </c>
    </row>
    <row r="19" spans="1:11" ht="18.75" x14ac:dyDescent="0.3">
      <c r="A19" s="1"/>
      <c r="B19" s="113" t="s">
        <v>412</v>
      </c>
      <c r="C19" s="113"/>
      <c r="D19" s="113"/>
      <c r="E19" s="1"/>
      <c r="F19" s="82" t="s">
        <v>1384</v>
      </c>
      <c r="G19" s="23">
        <v>0.77</v>
      </c>
      <c r="H19" s="23">
        <v>50.71</v>
      </c>
      <c r="I19" s="329">
        <f t="shared" si="0"/>
        <v>65857.142857142855</v>
      </c>
      <c r="J19" s="329"/>
      <c r="K19" s="4" t="s">
        <v>1142</v>
      </c>
    </row>
    <row r="20" spans="1:11" ht="18.75" x14ac:dyDescent="0.3">
      <c r="A20" s="1"/>
      <c r="B20" s="109" t="s">
        <v>301</v>
      </c>
      <c r="C20" s="109"/>
      <c r="D20" s="109"/>
      <c r="E20" s="1"/>
      <c r="F20" s="82" t="s">
        <v>1037</v>
      </c>
      <c r="G20" s="23">
        <v>0.7</v>
      </c>
      <c r="H20" s="23">
        <v>46.1</v>
      </c>
      <c r="I20" s="329">
        <f t="shared" si="0"/>
        <v>65857.142857142855</v>
      </c>
      <c r="J20" s="329"/>
      <c r="K20" s="4" t="s">
        <v>1142</v>
      </c>
    </row>
    <row r="21" spans="1:11" ht="18.75" x14ac:dyDescent="0.3">
      <c r="A21" s="1"/>
      <c r="B21" s="109" t="s">
        <v>410</v>
      </c>
      <c r="C21" s="109"/>
      <c r="D21" s="109"/>
      <c r="E21" s="1"/>
      <c r="F21" s="82" t="s">
        <v>1038</v>
      </c>
      <c r="G21" s="23">
        <v>0.89</v>
      </c>
      <c r="H21" s="23">
        <v>58.6</v>
      </c>
      <c r="I21" s="329">
        <f t="shared" si="0"/>
        <v>65842.696629213475</v>
      </c>
      <c r="J21" s="329"/>
      <c r="K21" s="4" t="s">
        <v>1142</v>
      </c>
    </row>
    <row r="22" spans="1:11" ht="18.75" x14ac:dyDescent="0.3">
      <c r="A22" s="1"/>
      <c r="B22" s="109" t="s">
        <v>28</v>
      </c>
      <c r="C22" s="109"/>
      <c r="D22" s="109"/>
      <c r="E22" s="1"/>
      <c r="F22" s="82" t="s">
        <v>1039</v>
      </c>
      <c r="G22" s="23">
        <v>1.3</v>
      </c>
      <c r="H22" s="23">
        <v>62.39</v>
      </c>
      <c r="I22" s="329">
        <f t="shared" si="0"/>
        <v>47992.307692307688</v>
      </c>
      <c r="J22" s="329"/>
      <c r="K22" s="4" t="s">
        <v>1142</v>
      </c>
    </row>
    <row r="23" spans="1:11" ht="18.75" x14ac:dyDescent="0.3">
      <c r="A23" s="1"/>
      <c r="B23" s="109" t="s">
        <v>411</v>
      </c>
      <c r="C23" s="109"/>
      <c r="D23" s="109"/>
      <c r="E23" s="1"/>
      <c r="F23" s="82" t="s">
        <v>1040</v>
      </c>
      <c r="G23" s="23">
        <v>0.77</v>
      </c>
      <c r="H23" s="23">
        <v>50.71</v>
      </c>
      <c r="I23" s="329">
        <f t="shared" si="0"/>
        <v>65857.142857142855</v>
      </c>
      <c r="J23" s="329"/>
      <c r="K23" s="4" t="s">
        <v>1142</v>
      </c>
    </row>
    <row r="24" spans="1:11" ht="18.75" x14ac:dyDescent="0.3">
      <c r="A24" s="1"/>
      <c r="B24" s="109" t="s">
        <v>413</v>
      </c>
      <c r="C24" s="109"/>
      <c r="D24" s="109"/>
      <c r="E24" s="1"/>
      <c r="F24" s="82" t="s">
        <v>1041</v>
      </c>
      <c r="G24" s="23">
        <v>0.94</v>
      </c>
      <c r="H24" s="23">
        <v>61.91</v>
      </c>
      <c r="I24" s="329">
        <f t="shared" si="0"/>
        <v>65861.702127659562</v>
      </c>
      <c r="J24" s="329"/>
      <c r="K24" s="4" t="s">
        <v>1142</v>
      </c>
    </row>
    <row r="25" spans="1:11" ht="18.75" x14ac:dyDescent="0.3">
      <c r="A25" s="1"/>
      <c r="B25" s="110"/>
      <c r="C25" s="111"/>
      <c r="D25" s="112"/>
      <c r="E25" s="1"/>
      <c r="F25" s="82" t="s">
        <v>1042</v>
      </c>
      <c r="G25" s="23">
        <v>1.24</v>
      </c>
      <c r="H25" s="23">
        <v>59.51</v>
      </c>
      <c r="I25" s="329">
        <f t="shared" si="0"/>
        <v>47991.93548387097</v>
      </c>
      <c r="J25" s="329"/>
      <c r="K25" s="4" t="s">
        <v>1142</v>
      </c>
    </row>
    <row r="26" spans="1:11" ht="18.75" x14ac:dyDescent="0.3">
      <c r="A26" s="1"/>
      <c r="B26" s="113" t="s">
        <v>429</v>
      </c>
      <c r="C26" s="113"/>
      <c r="D26" s="113"/>
      <c r="E26" s="1"/>
      <c r="F26" s="82" t="s">
        <v>1043</v>
      </c>
      <c r="G26" s="23">
        <v>0.78</v>
      </c>
      <c r="H26" s="23">
        <v>51.32</v>
      </c>
      <c r="I26" s="329">
        <f t="shared" si="0"/>
        <v>65794.871794871797</v>
      </c>
      <c r="J26" s="329"/>
      <c r="K26" s="4" t="s">
        <v>1142</v>
      </c>
    </row>
    <row r="27" spans="1:11" ht="18.75" x14ac:dyDescent="0.3">
      <c r="A27" s="1"/>
      <c r="B27" s="110"/>
      <c r="C27" s="111"/>
      <c r="D27" s="112"/>
      <c r="E27" s="1"/>
      <c r="F27" s="82" t="s">
        <v>1044</v>
      </c>
      <c r="G27" s="23">
        <v>0.89</v>
      </c>
      <c r="H27" s="23">
        <v>58.62</v>
      </c>
      <c r="I27" s="329">
        <f t="shared" si="0"/>
        <v>65865.168539325838</v>
      </c>
      <c r="J27" s="329"/>
      <c r="K27" s="4" t="s">
        <v>1142</v>
      </c>
    </row>
    <row r="28" spans="1:11" ht="18.75" x14ac:dyDescent="0.3">
      <c r="A28" s="1"/>
      <c r="B28" s="113" t="s">
        <v>18</v>
      </c>
      <c r="C28" s="113"/>
      <c r="D28" s="113"/>
      <c r="E28" s="1"/>
      <c r="F28" s="82" t="s">
        <v>1045</v>
      </c>
      <c r="G28" s="23">
        <v>1.1399999999999999</v>
      </c>
      <c r="H28" s="23">
        <v>75.08</v>
      </c>
      <c r="I28" s="329">
        <f t="shared" si="0"/>
        <v>65859.649122807023</v>
      </c>
      <c r="J28" s="329"/>
      <c r="K28" s="4" t="s">
        <v>1142</v>
      </c>
    </row>
    <row r="29" spans="1:11" ht="18.75" x14ac:dyDescent="0.3">
      <c r="A29" s="1"/>
      <c r="B29" s="109" t="s">
        <v>885</v>
      </c>
      <c r="C29" s="109"/>
      <c r="D29" s="109"/>
      <c r="E29" s="1"/>
      <c r="F29" s="82" t="s">
        <v>1591</v>
      </c>
      <c r="G29" s="23">
        <v>1.34</v>
      </c>
      <c r="H29" s="23">
        <v>80.73</v>
      </c>
      <c r="I29" s="329">
        <f t="shared" si="0"/>
        <v>60246.26865671642</v>
      </c>
      <c r="J29" s="329"/>
      <c r="K29" s="4" t="s">
        <v>1142</v>
      </c>
    </row>
    <row r="30" spans="1:11" ht="18.75" x14ac:dyDescent="0.3">
      <c r="A30" s="1"/>
      <c r="B30" s="113" t="s">
        <v>889</v>
      </c>
      <c r="C30" s="113"/>
      <c r="D30" s="113"/>
      <c r="E30" s="1"/>
      <c r="F30" s="82" t="s">
        <v>1046</v>
      </c>
      <c r="G30" s="23">
        <v>1.43</v>
      </c>
      <c r="H30" s="23">
        <v>85.2</v>
      </c>
      <c r="I30" s="329">
        <f t="shared" si="0"/>
        <v>59580.419580419584</v>
      </c>
      <c r="J30" s="329"/>
      <c r="K30" s="4" t="s">
        <v>1142</v>
      </c>
    </row>
    <row r="31" spans="1:11" ht="18.75" x14ac:dyDescent="0.3">
      <c r="A31" s="1"/>
      <c r="B31" s="109" t="s">
        <v>893</v>
      </c>
      <c r="C31" s="109"/>
      <c r="D31" s="109"/>
      <c r="E31" s="1"/>
      <c r="F31" s="82" t="s">
        <v>1047</v>
      </c>
      <c r="G31" s="23">
        <v>1.1000000000000001</v>
      </c>
      <c r="H31" s="23">
        <v>72.45</v>
      </c>
      <c r="I31" s="329">
        <f t="shared" si="0"/>
        <v>65863.636363636353</v>
      </c>
      <c r="J31" s="329"/>
      <c r="K31" s="4" t="s">
        <v>1142</v>
      </c>
    </row>
    <row r="32" spans="1:11" ht="18.75" x14ac:dyDescent="0.3">
      <c r="A32" s="1"/>
      <c r="B32" s="109" t="s">
        <v>1631</v>
      </c>
      <c r="C32" s="109"/>
      <c r="D32" s="109"/>
      <c r="E32" s="1"/>
      <c r="F32" s="82" t="s">
        <v>1048</v>
      </c>
      <c r="G32" s="23">
        <v>1.37</v>
      </c>
      <c r="H32" s="23">
        <v>90.13</v>
      </c>
      <c r="I32" s="329">
        <f t="shared" si="0"/>
        <v>65788.321167883201</v>
      </c>
      <c r="J32" s="329"/>
      <c r="K32" s="4" t="s">
        <v>1142</v>
      </c>
    </row>
    <row r="33" spans="1:11" ht="18.75" x14ac:dyDescent="0.3">
      <c r="A33" s="1"/>
      <c r="B33" s="109" t="s">
        <v>1144</v>
      </c>
      <c r="C33" s="109"/>
      <c r="D33" s="109"/>
      <c r="E33" s="1"/>
      <c r="F33" s="82" t="s">
        <v>1049</v>
      </c>
      <c r="G33" s="23">
        <v>1.9</v>
      </c>
      <c r="H33" s="23">
        <v>91.18</v>
      </c>
      <c r="I33" s="329">
        <f t="shared" si="0"/>
        <v>47989.473684210527</v>
      </c>
      <c r="J33" s="329"/>
      <c r="K33" s="4" t="s">
        <v>1142</v>
      </c>
    </row>
    <row r="34" spans="1:11" ht="18.75" x14ac:dyDescent="0.3">
      <c r="A34" s="1"/>
      <c r="B34" s="109" t="s">
        <v>19</v>
      </c>
      <c r="C34" s="109"/>
      <c r="D34" s="109"/>
      <c r="E34" s="1"/>
      <c r="F34" s="82" t="s">
        <v>1050</v>
      </c>
      <c r="G34" s="23">
        <v>1.1599999999999999</v>
      </c>
      <c r="H34" s="23">
        <v>76.400000000000006</v>
      </c>
      <c r="I34" s="329">
        <f t="shared" si="0"/>
        <v>65862.068965517246</v>
      </c>
      <c r="J34" s="329"/>
      <c r="K34" s="4" t="s">
        <v>1142</v>
      </c>
    </row>
    <row r="35" spans="1:11" ht="18.75" x14ac:dyDescent="0.3">
      <c r="A35" s="1"/>
      <c r="B35" s="109" t="s">
        <v>904</v>
      </c>
      <c r="C35" s="109"/>
      <c r="D35" s="109"/>
      <c r="E35" s="1"/>
      <c r="F35" s="82" t="s">
        <v>1051</v>
      </c>
      <c r="G35" s="23">
        <v>1.44</v>
      </c>
      <c r="H35" s="23">
        <v>94.84</v>
      </c>
      <c r="I35" s="329">
        <f t="shared" si="0"/>
        <v>65861.111111111109</v>
      </c>
      <c r="J35" s="329"/>
      <c r="K35" s="4" t="s">
        <v>1142</v>
      </c>
    </row>
    <row r="36" spans="1:11" ht="18.75" x14ac:dyDescent="0.3">
      <c r="A36" s="1"/>
      <c r="B36" s="113" t="s">
        <v>1474</v>
      </c>
      <c r="C36" s="113"/>
      <c r="D36" s="113"/>
      <c r="E36" s="1"/>
      <c r="F36" s="82" t="s">
        <v>1599</v>
      </c>
      <c r="G36" s="23">
        <v>1.87</v>
      </c>
      <c r="H36" s="23">
        <v>102.2</v>
      </c>
      <c r="I36" s="329">
        <f t="shared" si="0"/>
        <v>54652.406417112295</v>
      </c>
      <c r="J36" s="329"/>
      <c r="K36" s="4" t="s">
        <v>1142</v>
      </c>
    </row>
    <row r="37" spans="1:11" ht="18.75" x14ac:dyDescent="0.3">
      <c r="A37" s="1"/>
      <c r="B37" s="109" t="s">
        <v>1475</v>
      </c>
      <c r="C37" s="109"/>
      <c r="D37" s="109"/>
      <c r="E37" s="1"/>
      <c r="F37" s="82" t="s">
        <v>1592</v>
      </c>
      <c r="G37" s="23">
        <v>1.49</v>
      </c>
      <c r="H37" s="23">
        <v>98.13</v>
      </c>
      <c r="I37" s="329">
        <f t="shared" si="0"/>
        <v>65859.060402684569</v>
      </c>
      <c r="J37" s="329"/>
      <c r="K37" s="4" t="s">
        <v>1142</v>
      </c>
    </row>
    <row r="38" spans="1:11" ht="18.75" x14ac:dyDescent="0.3">
      <c r="A38" s="1"/>
      <c r="B38" s="113" t="s">
        <v>785</v>
      </c>
      <c r="C38" s="113"/>
      <c r="D38" s="113"/>
      <c r="E38" s="1"/>
      <c r="F38" s="82" t="s">
        <v>1635</v>
      </c>
      <c r="G38" s="23">
        <v>2.35</v>
      </c>
      <c r="H38" s="23">
        <v>112.78</v>
      </c>
      <c r="I38" s="329">
        <f t="shared" si="0"/>
        <v>47991.48936170213</v>
      </c>
      <c r="J38" s="329"/>
      <c r="K38" s="4" t="s">
        <v>1142</v>
      </c>
    </row>
    <row r="39" spans="1:11" ht="18.75" x14ac:dyDescent="0.3">
      <c r="A39" s="1"/>
      <c r="B39" s="110"/>
      <c r="C39" s="111"/>
      <c r="D39" s="112"/>
      <c r="E39" s="1"/>
      <c r="F39" s="82" t="s">
        <v>1052</v>
      </c>
      <c r="G39" s="23">
        <v>1.33</v>
      </c>
      <c r="H39" s="23">
        <v>87.59</v>
      </c>
      <c r="I39" s="329">
        <f t="shared" si="0"/>
        <v>65857.142857142855</v>
      </c>
      <c r="J39" s="329"/>
      <c r="K39" s="4" t="s">
        <v>1142</v>
      </c>
    </row>
    <row r="40" spans="1:11" ht="18.75" x14ac:dyDescent="0.3">
      <c r="A40" s="1"/>
      <c r="B40" s="113" t="s">
        <v>1143</v>
      </c>
      <c r="C40" s="113"/>
      <c r="D40" s="113"/>
      <c r="E40" s="1"/>
      <c r="F40" s="82" t="s">
        <v>1053</v>
      </c>
      <c r="G40" s="23">
        <v>1.64</v>
      </c>
      <c r="H40" s="23">
        <v>108.01</v>
      </c>
      <c r="I40" s="329">
        <f t="shared" si="0"/>
        <v>65859.756097560996</v>
      </c>
      <c r="J40" s="329"/>
      <c r="K40" s="4" t="s">
        <v>1142</v>
      </c>
    </row>
    <row r="41" spans="1:11" ht="18.75" x14ac:dyDescent="0.3">
      <c r="A41" s="1"/>
      <c r="B41" s="109" t="s">
        <v>905</v>
      </c>
      <c r="C41" s="109"/>
      <c r="D41" s="109"/>
      <c r="E41" s="1"/>
      <c r="F41" s="82" t="s">
        <v>1593</v>
      </c>
      <c r="G41" s="23">
        <v>1.1499999999999999</v>
      </c>
      <c r="H41" s="23">
        <v>75.739999999999995</v>
      </c>
      <c r="I41" s="329">
        <f t="shared" si="0"/>
        <v>65860.869565217392</v>
      </c>
      <c r="J41" s="329"/>
      <c r="K41" s="4" t="s">
        <v>1142</v>
      </c>
    </row>
    <row r="42" spans="1:11" ht="18.75" x14ac:dyDescent="0.3">
      <c r="A42" s="1"/>
      <c r="B42" s="109" t="s">
        <v>906</v>
      </c>
      <c r="C42" s="109"/>
      <c r="D42" s="109"/>
      <c r="E42" s="1"/>
      <c r="F42" s="82" t="s">
        <v>1639</v>
      </c>
      <c r="G42" s="23">
        <v>1.74</v>
      </c>
      <c r="H42" s="23">
        <v>114.6</v>
      </c>
      <c r="I42" s="329">
        <f t="shared" si="0"/>
        <v>65862.068965517232</v>
      </c>
      <c r="J42" s="329"/>
      <c r="K42" s="4" t="s">
        <v>1142</v>
      </c>
    </row>
    <row r="43" spans="1:11" ht="18.75" x14ac:dyDescent="0.3">
      <c r="A43" s="1"/>
      <c r="B43" s="109" t="s">
        <v>927</v>
      </c>
      <c r="C43" s="109"/>
      <c r="D43" s="109"/>
      <c r="E43" s="1"/>
      <c r="F43" s="82" t="s">
        <v>1054</v>
      </c>
      <c r="G43" s="23">
        <v>2.81</v>
      </c>
      <c r="H43" s="23">
        <v>134.85</v>
      </c>
      <c r="I43" s="329">
        <f t="shared" si="0"/>
        <v>47989.323843416365</v>
      </c>
      <c r="J43" s="329"/>
      <c r="K43" s="4" t="s">
        <v>1142</v>
      </c>
    </row>
    <row r="44" spans="1:11" ht="18.75" x14ac:dyDescent="0.3">
      <c r="A44" s="1"/>
      <c r="B44" s="110"/>
      <c r="C44" s="111"/>
      <c r="D44" s="112"/>
      <c r="E44" s="1"/>
      <c r="F44" s="82" t="s">
        <v>1055</v>
      </c>
      <c r="G44" s="23">
        <v>3.87</v>
      </c>
      <c r="H44" s="23">
        <v>185.72</v>
      </c>
      <c r="I44" s="329">
        <f t="shared" si="0"/>
        <v>47989.664082687334</v>
      </c>
      <c r="J44" s="329"/>
      <c r="K44" s="4" t="s">
        <v>1142</v>
      </c>
    </row>
    <row r="45" spans="1:11" ht="18.75" x14ac:dyDescent="0.3">
      <c r="A45" s="1"/>
      <c r="B45" s="113" t="s">
        <v>29</v>
      </c>
      <c r="C45" s="113"/>
      <c r="D45" s="113"/>
      <c r="E45" s="1"/>
      <c r="F45" s="82" t="s">
        <v>1056</v>
      </c>
      <c r="G45" s="23">
        <v>1.48</v>
      </c>
      <c r="H45" s="23">
        <v>97.47</v>
      </c>
      <c r="I45" s="329">
        <f t="shared" si="0"/>
        <v>65858.108108108107</v>
      </c>
      <c r="J45" s="329"/>
      <c r="K45" s="4" t="s">
        <v>1142</v>
      </c>
    </row>
    <row r="46" spans="1:11" ht="18.75" x14ac:dyDescent="0.3">
      <c r="A46" s="1"/>
      <c r="B46" s="109" t="s">
        <v>535</v>
      </c>
      <c r="C46" s="109" t="s">
        <v>20</v>
      </c>
      <c r="D46" s="109" t="s">
        <v>20</v>
      </c>
      <c r="E46" s="1"/>
      <c r="F46" s="82" t="s">
        <v>1594</v>
      </c>
      <c r="G46" s="23">
        <v>1.78</v>
      </c>
      <c r="H46" s="23">
        <v>117.23</v>
      </c>
      <c r="I46" s="329">
        <f t="shared" si="0"/>
        <v>65859.550561797761</v>
      </c>
      <c r="J46" s="329"/>
      <c r="K46" s="4" t="s">
        <v>1142</v>
      </c>
    </row>
    <row r="47" spans="1:11" ht="18.75" x14ac:dyDescent="0.3">
      <c r="A47" s="1"/>
      <c r="B47" s="109" t="s">
        <v>766</v>
      </c>
      <c r="C47" s="109" t="s">
        <v>21</v>
      </c>
      <c r="D47" s="109" t="s">
        <v>21</v>
      </c>
      <c r="E47" s="1"/>
      <c r="F47" s="82" t="s">
        <v>1057</v>
      </c>
      <c r="G47" s="23">
        <v>1.48</v>
      </c>
      <c r="H47" s="23">
        <v>97.47</v>
      </c>
      <c r="I47" s="329">
        <f t="shared" si="0"/>
        <v>65858.108108108107</v>
      </c>
      <c r="J47" s="329"/>
      <c r="K47" s="4" t="s">
        <v>1142</v>
      </c>
    </row>
    <row r="48" spans="1:11" ht="18.75" x14ac:dyDescent="0.3">
      <c r="A48" s="1"/>
      <c r="B48" s="109" t="s">
        <v>22</v>
      </c>
      <c r="C48" s="109" t="s">
        <v>22</v>
      </c>
      <c r="D48" s="109" t="s">
        <v>22</v>
      </c>
      <c r="E48" s="1"/>
      <c r="F48" s="82" t="s">
        <v>1058</v>
      </c>
      <c r="G48" s="23">
        <v>1.85</v>
      </c>
      <c r="H48" s="23">
        <v>121.84</v>
      </c>
      <c r="I48" s="329">
        <f t="shared" si="0"/>
        <v>65859.459459459453</v>
      </c>
      <c r="J48" s="329"/>
      <c r="K48" s="4" t="s">
        <v>1142</v>
      </c>
    </row>
    <row r="49" spans="1:11" ht="18.75" x14ac:dyDescent="0.3">
      <c r="A49" s="1"/>
      <c r="B49" s="109" t="s">
        <v>1159</v>
      </c>
      <c r="C49" s="109" t="s">
        <v>23</v>
      </c>
      <c r="D49" s="109" t="s">
        <v>23</v>
      </c>
      <c r="E49" s="1"/>
      <c r="F49" s="82" t="s">
        <v>1059</v>
      </c>
      <c r="G49" s="23">
        <v>3.01</v>
      </c>
      <c r="H49" s="23">
        <v>144.44999999999999</v>
      </c>
      <c r="I49" s="329">
        <f t="shared" si="0"/>
        <v>47990.033222591366</v>
      </c>
      <c r="J49" s="329"/>
      <c r="K49" s="4" t="s">
        <v>1142</v>
      </c>
    </row>
    <row r="50" spans="1:11" ht="18.75" x14ac:dyDescent="0.3">
      <c r="A50" s="1"/>
      <c r="B50" s="109" t="s">
        <v>767</v>
      </c>
      <c r="C50" s="109" t="s">
        <v>24</v>
      </c>
      <c r="D50" s="109" t="s">
        <v>24</v>
      </c>
      <c r="E50" s="1"/>
      <c r="F50" s="82" t="s">
        <v>1512</v>
      </c>
      <c r="G50" s="23">
        <v>3.6</v>
      </c>
      <c r="H50" s="23">
        <v>172.76</v>
      </c>
      <c r="I50" s="329">
        <f t="shared" si="0"/>
        <v>47988.888888888891</v>
      </c>
      <c r="J50" s="329"/>
      <c r="K50" s="4" t="s">
        <v>1142</v>
      </c>
    </row>
    <row r="51" spans="1:11" ht="18.75" x14ac:dyDescent="0.3">
      <c r="A51" s="1"/>
      <c r="B51" s="109" t="s">
        <v>768</v>
      </c>
      <c r="C51" s="109" t="s">
        <v>25</v>
      </c>
      <c r="D51" s="109" t="s">
        <v>25</v>
      </c>
      <c r="E51" s="1"/>
      <c r="F51" s="82" t="s">
        <v>1060</v>
      </c>
      <c r="G51" s="23">
        <v>3.36</v>
      </c>
      <c r="H51" s="23">
        <v>161.25</v>
      </c>
      <c r="I51" s="329">
        <f t="shared" si="0"/>
        <v>47991.071428571428</v>
      </c>
      <c r="J51" s="329"/>
      <c r="K51" s="4" t="s">
        <v>1142</v>
      </c>
    </row>
    <row r="52" spans="1:11" ht="18.75" x14ac:dyDescent="0.3">
      <c r="A52" s="1"/>
      <c r="B52" s="110"/>
      <c r="C52" s="111"/>
      <c r="D52" s="112"/>
      <c r="E52" s="1"/>
      <c r="F52" s="82" t="s">
        <v>1061</v>
      </c>
      <c r="G52" s="23">
        <v>3.74</v>
      </c>
      <c r="H52" s="23">
        <v>179.48</v>
      </c>
      <c r="I52" s="329">
        <f t="shared" si="0"/>
        <v>47989.30481283422</v>
      </c>
      <c r="J52" s="329"/>
      <c r="K52" s="4" t="s">
        <v>1142</v>
      </c>
    </row>
    <row r="53" spans="1:11" ht="18.75" x14ac:dyDescent="0.3">
      <c r="A53" s="1"/>
      <c r="B53" s="113" t="s">
        <v>444</v>
      </c>
      <c r="C53" s="113" t="s">
        <v>27</v>
      </c>
      <c r="D53" s="113" t="s">
        <v>27</v>
      </c>
      <c r="E53" s="1"/>
      <c r="F53" s="82" t="s">
        <v>1062</v>
      </c>
      <c r="G53" s="23">
        <v>4</v>
      </c>
      <c r="H53" s="23">
        <v>191.96</v>
      </c>
      <c r="I53" s="329">
        <f t="shared" si="0"/>
        <v>47990</v>
      </c>
      <c r="J53" s="329"/>
      <c r="K53" s="4" t="s">
        <v>1142</v>
      </c>
    </row>
    <row r="54" spans="1:11" ht="18.75" x14ac:dyDescent="0.3">
      <c r="A54" s="1"/>
      <c r="B54" s="109" t="s">
        <v>445</v>
      </c>
      <c r="C54" s="109"/>
      <c r="D54" s="109"/>
      <c r="E54" s="1"/>
      <c r="F54" s="82" t="s">
        <v>1063</v>
      </c>
      <c r="G54" s="23">
        <v>4.88</v>
      </c>
      <c r="H54" s="23">
        <v>234.19</v>
      </c>
      <c r="I54" s="329">
        <f t="shared" si="0"/>
        <v>47989.75409836066</v>
      </c>
      <c r="J54" s="329"/>
      <c r="K54" s="4" t="s">
        <v>1142</v>
      </c>
    </row>
    <row r="55" spans="1:11" ht="18.75" x14ac:dyDescent="0.3">
      <c r="A55" s="1"/>
      <c r="B55" s="109" t="s">
        <v>446</v>
      </c>
      <c r="C55" s="109"/>
      <c r="D55" s="109"/>
      <c r="E55" s="1"/>
      <c r="F55" s="82" t="s">
        <v>1064</v>
      </c>
      <c r="G55" s="23">
        <v>5.28</v>
      </c>
      <c r="H55" s="23">
        <v>295.63</v>
      </c>
      <c r="I55" s="329">
        <f t="shared" si="0"/>
        <v>55990.530303030297</v>
      </c>
      <c r="J55" s="329"/>
      <c r="K55" s="4" t="s">
        <v>1142</v>
      </c>
    </row>
    <row r="56" spans="1:11" ht="18.75" x14ac:dyDescent="0.3">
      <c r="A56" s="1"/>
      <c r="B56" s="110"/>
      <c r="C56" s="111"/>
      <c r="D56" s="112"/>
      <c r="E56" s="1"/>
      <c r="F56" s="82" t="s">
        <v>1065</v>
      </c>
      <c r="G56" s="23">
        <v>2.16</v>
      </c>
      <c r="H56" s="23">
        <v>142.26</v>
      </c>
      <c r="I56" s="329">
        <f t="shared" si="0"/>
        <v>65861.111111111095</v>
      </c>
      <c r="J56" s="329"/>
      <c r="K56" s="4" t="s">
        <v>1142</v>
      </c>
    </row>
    <row r="57" spans="1:11" ht="18.75" x14ac:dyDescent="0.3">
      <c r="A57" s="1"/>
      <c r="B57" s="113" t="s">
        <v>1160</v>
      </c>
      <c r="C57" s="113" t="s">
        <v>1</v>
      </c>
      <c r="D57" s="113" t="s">
        <v>1</v>
      </c>
      <c r="E57" s="1"/>
      <c r="F57" s="82" t="s">
        <v>1584</v>
      </c>
      <c r="G57" s="23">
        <v>3.37</v>
      </c>
      <c r="H57" s="23">
        <v>161.72999999999999</v>
      </c>
      <c r="I57" s="329">
        <f t="shared" si="0"/>
        <v>47991.097922848661</v>
      </c>
      <c r="J57" s="329"/>
      <c r="K57" s="4" t="s">
        <v>1142</v>
      </c>
    </row>
    <row r="58" spans="1:11" ht="18.75" x14ac:dyDescent="0.3">
      <c r="A58" s="1"/>
      <c r="B58" s="109" t="s">
        <v>1146</v>
      </c>
      <c r="C58" s="109" t="s">
        <v>8</v>
      </c>
      <c r="D58" s="109" t="s">
        <v>8</v>
      </c>
      <c r="E58" s="1"/>
      <c r="F58" s="82" t="s">
        <v>1066</v>
      </c>
      <c r="G58" s="23">
        <v>5.4</v>
      </c>
      <c r="H58" s="23">
        <v>259.14999999999998</v>
      </c>
      <c r="I58" s="329">
        <f t="shared" si="0"/>
        <v>47990.74074074073</v>
      </c>
      <c r="J58" s="329"/>
      <c r="K58" s="4" t="s">
        <v>1142</v>
      </c>
    </row>
    <row r="59" spans="1:11" ht="18.75" x14ac:dyDescent="0.3">
      <c r="A59" s="1"/>
      <c r="B59" s="109" t="s">
        <v>166</v>
      </c>
      <c r="C59" s="109" t="s">
        <v>2</v>
      </c>
      <c r="D59" s="109" t="s">
        <v>2</v>
      </c>
      <c r="E59" s="1"/>
      <c r="F59" s="82" t="s">
        <v>1067</v>
      </c>
      <c r="G59" s="23">
        <v>6.26</v>
      </c>
      <c r="H59" s="23">
        <v>301.87</v>
      </c>
      <c r="I59" s="329">
        <f t="shared" si="0"/>
        <v>48222.044728434506</v>
      </c>
      <c r="J59" s="329"/>
      <c r="K59" s="4" t="s">
        <v>1142</v>
      </c>
    </row>
    <row r="60" spans="1:11" ht="18.75" x14ac:dyDescent="0.3">
      <c r="A60" s="1"/>
      <c r="B60" s="109" t="s">
        <v>1121</v>
      </c>
      <c r="C60" s="109" t="s">
        <v>3</v>
      </c>
      <c r="D60" s="109" t="s">
        <v>3</v>
      </c>
      <c r="E60" s="1"/>
      <c r="F60" s="82" t="s">
        <v>1068</v>
      </c>
      <c r="G60" s="23">
        <v>7.1</v>
      </c>
      <c r="H60" s="23">
        <v>340.73</v>
      </c>
      <c r="I60" s="329">
        <f t="shared" si="0"/>
        <v>47990.140845070426</v>
      </c>
      <c r="J60" s="329"/>
      <c r="K60" s="4" t="s">
        <v>1142</v>
      </c>
    </row>
    <row r="61" spans="1:11" ht="18.75" x14ac:dyDescent="0.3">
      <c r="A61" s="1"/>
      <c r="B61" s="109" t="s">
        <v>1145</v>
      </c>
      <c r="C61" s="109" t="s">
        <v>4</v>
      </c>
      <c r="D61" s="109" t="s">
        <v>4</v>
      </c>
      <c r="E61" s="1"/>
      <c r="F61" s="82" t="s">
        <v>1069</v>
      </c>
      <c r="G61" s="23">
        <v>6.36</v>
      </c>
      <c r="H61" s="23">
        <v>305.22000000000003</v>
      </c>
      <c r="I61" s="329">
        <f t="shared" si="0"/>
        <v>47990.566037735851</v>
      </c>
      <c r="J61" s="329"/>
      <c r="K61" s="4" t="s">
        <v>1142</v>
      </c>
    </row>
    <row r="62" spans="1:11" ht="18.75" x14ac:dyDescent="0.3">
      <c r="A62" s="1"/>
      <c r="B62" s="109" t="s">
        <v>5</v>
      </c>
      <c r="C62" s="109" t="s">
        <v>5</v>
      </c>
      <c r="D62" s="109" t="s">
        <v>5</v>
      </c>
      <c r="E62" s="1"/>
      <c r="F62" s="82" t="s">
        <v>1070</v>
      </c>
      <c r="G62" s="23">
        <v>7.38</v>
      </c>
      <c r="H62" s="23">
        <v>368.56</v>
      </c>
      <c r="I62" s="329">
        <f t="shared" si="0"/>
        <v>49940.379403794039</v>
      </c>
      <c r="J62" s="329"/>
      <c r="K62" s="4" t="s">
        <v>1142</v>
      </c>
    </row>
    <row r="63" spans="1:11" ht="18.75" x14ac:dyDescent="0.3">
      <c r="A63" s="1"/>
      <c r="B63" s="109" t="s">
        <v>1152</v>
      </c>
      <c r="C63" s="109" t="s">
        <v>17</v>
      </c>
      <c r="D63" s="109" t="s">
        <v>17</v>
      </c>
      <c r="E63" s="1"/>
      <c r="F63" s="82" t="s">
        <v>1071</v>
      </c>
      <c r="G63" s="23">
        <v>8.3800000000000008</v>
      </c>
      <c r="H63" s="23">
        <v>402.16</v>
      </c>
      <c r="I63" s="329">
        <f t="shared" si="0"/>
        <v>47990.45346062052</v>
      </c>
      <c r="J63" s="329"/>
      <c r="K63" s="4" t="s">
        <v>1142</v>
      </c>
    </row>
    <row r="64" spans="1:11" ht="18.75" x14ac:dyDescent="0.3">
      <c r="A64" s="1"/>
      <c r="B64" s="109" t="s">
        <v>251</v>
      </c>
      <c r="C64" s="109"/>
      <c r="D64" s="109"/>
      <c r="E64" s="1"/>
      <c r="F64" s="82" t="s">
        <v>1551</v>
      </c>
      <c r="G64" s="23">
        <v>6.31</v>
      </c>
      <c r="H64" s="23">
        <v>302.82</v>
      </c>
      <c r="I64" s="329">
        <f t="shared" si="0"/>
        <v>47990.491283676703</v>
      </c>
      <c r="J64" s="329"/>
      <c r="K64" s="4" t="s">
        <v>1142</v>
      </c>
    </row>
    <row r="65" spans="1:11" ht="18.75" x14ac:dyDescent="0.3">
      <c r="A65" s="1"/>
      <c r="B65" s="109" t="s">
        <v>1141</v>
      </c>
      <c r="C65" s="109" t="s">
        <v>6</v>
      </c>
      <c r="D65" s="109" t="s">
        <v>6</v>
      </c>
      <c r="E65" s="1"/>
      <c r="F65" s="82" t="s">
        <v>1072</v>
      </c>
      <c r="G65" s="23">
        <v>7.32</v>
      </c>
      <c r="H65" s="23">
        <v>351.29</v>
      </c>
      <c r="I65" s="329">
        <f t="shared" si="0"/>
        <v>47990.437158469947</v>
      </c>
      <c r="J65" s="329"/>
      <c r="K65" s="4" t="s">
        <v>1142</v>
      </c>
    </row>
    <row r="66" spans="1:11" ht="18.75" x14ac:dyDescent="0.3">
      <c r="A66" s="1"/>
      <c r="B66" s="109" t="s">
        <v>7</v>
      </c>
      <c r="C66" s="109" t="s">
        <v>7</v>
      </c>
      <c r="D66" s="109" t="s">
        <v>7</v>
      </c>
      <c r="E66" s="1"/>
      <c r="F66" s="82" t="s">
        <v>1073</v>
      </c>
      <c r="G66" s="23">
        <v>8.5</v>
      </c>
      <c r="H66" s="23">
        <v>448.15</v>
      </c>
      <c r="I66" s="329">
        <f t="shared" si="0"/>
        <v>52723.529411764699</v>
      </c>
      <c r="J66" s="329"/>
      <c r="K66" s="4" t="s">
        <v>1142</v>
      </c>
    </row>
    <row r="67" spans="1:11" ht="18.75" x14ac:dyDescent="0.3">
      <c r="A67" s="1"/>
      <c r="B67" s="109" t="s">
        <v>1161</v>
      </c>
      <c r="C67" s="109" t="s">
        <v>9</v>
      </c>
      <c r="D67" s="109" t="s">
        <v>9</v>
      </c>
      <c r="E67" s="1"/>
      <c r="F67" s="82" t="s">
        <v>1074</v>
      </c>
      <c r="G67" s="23">
        <v>9.67</v>
      </c>
      <c r="H67" s="23">
        <v>464.06</v>
      </c>
      <c r="I67" s="329">
        <f t="shared" si="0"/>
        <v>47989.658738366081</v>
      </c>
      <c r="J67" s="329"/>
      <c r="K67" s="4" t="s">
        <v>1142</v>
      </c>
    </row>
    <row r="68" spans="1:11" ht="18.75" x14ac:dyDescent="0.3">
      <c r="A68" s="1"/>
      <c r="B68" s="109" t="s">
        <v>1147</v>
      </c>
      <c r="C68" s="109" t="s">
        <v>10</v>
      </c>
      <c r="D68" s="109" t="s">
        <v>10</v>
      </c>
      <c r="E68" s="1"/>
      <c r="F68" s="82" t="s">
        <v>1075</v>
      </c>
      <c r="G68" s="23">
        <v>7.77</v>
      </c>
      <c r="H68" s="23">
        <v>372.88</v>
      </c>
      <c r="I68" s="329">
        <f t="shared" si="0"/>
        <v>47989.703989703987</v>
      </c>
      <c r="J68" s="329"/>
      <c r="K68" s="4" t="s">
        <v>1142</v>
      </c>
    </row>
    <row r="69" spans="1:11" ht="18.75" x14ac:dyDescent="0.3">
      <c r="A69" s="1"/>
      <c r="B69" s="109" t="s">
        <v>1148</v>
      </c>
      <c r="C69" s="109" t="s">
        <v>11</v>
      </c>
      <c r="D69" s="109" t="s">
        <v>11</v>
      </c>
      <c r="E69" s="1"/>
      <c r="F69" s="82" t="s">
        <v>1076</v>
      </c>
      <c r="G69" s="23">
        <v>9.02</v>
      </c>
      <c r="H69" s="23">
        <v>441.5</v>
      </c>
      <c r="I69" s="329">
        <f t="shared" si="0"/>
        <v>48946.784922394683</v>
      </c>
      <c r="J69" s="329"/>
      <c r="K69" s="4" t="s">
        <v>1142</v>
      </c>
    </row>
    <row r="70" spans="1:11" ht="18.75" x14ac:dyDescent="0.3">
      <c r="A70" s="1"/>
      <c r="B70" s="109" t="s">
        <v>12</v>
      </c>
      <c r="C70" s="109" t="s">
        <v>12</v>
      </c>
      <c r="D70" s="109" t="s">
        <v>12</v>
      </c>
      <c r="E70" s="1"/>
      <c r="F70" s="82" t="s">
        <v>1077</v>
      </c>
      <c r="G70" s="23">
        <v>10.77</v>
      </c>
      <c r="H70" s="23">
        <v>516.85</v>
      </c>
      <c r="I70" s="329">
        <f t="shared" si="0"/>
        <v>47989.786443825447</v>
      </c>
      <c r="J70" s="329"/>
      <c r="K70" s="4" t="s">
        <v>1142</v>
      </c>
    </row>
    <row r="71" spans="1:11" ht="18.75" x14ac:dyDescent="0.3">
      <c r="A71" s="1"/>
      <c r="B71" s="109" t="s">
        <v>13</v>
      </c>
      <c r="C71" s="109" t="s">
        <v>13</v>
      </c>
      <c r="D71" s="109" t="s">
        <v>13</v>
      </c>
      <c r="E71" s="1"/>
      <c r="F71" s="82" t="s">
        <v>1385</v>
      </c>
      <c r="G71" s="23">
        <v>11.76</v>
      </c>
      <c r="H71" s="23">
        <v>564.36</v>
      </c>
      <c r="I71" s="329">
        <f t="shared" ref="I71:I104" si="1">H71/G71*1000</f>
        <v>47989.795918367352</v>
      </c>
      <c r="J71" s="329"/>
      <c r="K71" s="4" t="s">
        <v>1142</v>
      </c>
    </row>
    <row r="72" spans="1:11" ht="18.75" x14ac:dyDescent="0.3">
      <c r="A72" s="1"/>
      <c r="B72" s="109" t="s">
        <v>1149</v>
      </c>
      <c r="C72" s="109" t="s">
        <v>14</v>
      </c>
      <c r="D72" s="109" t="s">
        <v>14</v>
      </c>
      <c r="E72" s="1"/>
      <c r="F72" s="82" t="s">
        <v>1585</v>
      </c>
      <c r="G72" s="23">
        <v>12.6</v>
      </c>
      <c r="H72" s="23">
        <v>604.66999999999996</v>
      </c>
      <c r="I72" s="329">
        <f t="shared" si="1"/>
        <v>47989.682539682537</v>
      </c>
      <c r="J72" s="329"/>
      <c r="K72" s="4" t="s">
        <v>1142</v>
      </c>
    </row>
    <row r="73" spans="1:11" ht="18.75" x14ac:dyDescent="0.3">
      <c r="A73" s="1"/>
      <c r="B73" s="109" t="s">
        <v>15</v>
      </c>
      <c r="C73" s="109" t="s">
        <v>15</v>
      </c>
      <c r="D73" s="109" t="s">
        <v>15</v>
      </c>
      <c r="E73" s="1"/>
      <c r="F73" s="82" t="s">
        <v>1078</v>
      </c>
      <c r="G73" s="23">
        <v>15.1</v>
      </c>
      <c r="H73" s="23">
        <v>724.65</v>
      </c>
      <c r="I73" s="329">
        <f t="shared" si="1"/>
        <v>47990.066225165567</v>
      </c>
      <c r="J73" s="329"/>
      <c r="K73" s="4" t="s">
        <v>1142</v>
      </c>
    </row>
    <row r="74" spans="1:11" ht="18.75" x14ac:dyDescent="0.3">
      <c r="A74" s="1"/>
      <c r="B74" s="109" t="s">
        <v>167</v>
      </c>
      <c r="C74" s="109"/>
      <c r="D74" s="109"/>
      <c r="E74" s="1"/>
      <c r="F74" s="82" t="s">
        <v>1079</v>
      </c>
      <c r="G74" s="23">
        <v>8.1999999999999993</v>
      </c>
      <c r="H74" s="23">
        <v>393.52</v>
      </c>
      <c r="I74" s="329">
        <f t="shared" si="1"/>
        <v>47990.243902439026</v>
      </c>
      <c r="J74" s="329"/>
      <c r="K74" s="4" t="s">
        <v>1142</v>
      </c>
    </row>
    <row r="75" spans="1:11" ht="18.75" x14ac:dyDescent="0.3">
      <c r="A75" s="1"/>
      <c r="B75" s="109" t="s">
        <v>168</v>
      </c>
      <c r="C75" s="109"/>
      <c r="D75" s="109"/>
      <c r="E75" s="1"/>
      <c r="F75" s="82" t="s">
        <v>1080</v>
      </c>
      <c r="G75" s="23">
        <v>9.5399999999999991</v>
      </c>
      <c r="H75" s="23">
        <v>457.82</v>
      </c>
      <c r="I75" s="329">
        <f t="shared" si="1"/>
        <v>47989.517819706496</v>
      </c>
      <c r="J75" s="329"/>
      <c r="K75" s="4" t="s">
        <v>1142</v>
      </c>
    </row>
    <row r="76" spans="1:11" ht="18.75" x14ac:dyDescent="0.3">
      <c r="A76" s="1"/>
      <c r="B76" s="109" t="s">
        <v>1151</v>
      </c>
      <c r="C76" s="109" t="s">
        <v>16</v>
      </c>
      <c r="D76" s="109" t="s">
        <v>16</v>
      </c>
      <c r="E76" s="1"/>
      <c r="F76" s="82" t="s">
        <v>1081</v>
      </c>
      <c r="G76" s="23">
        <v>10.85</v>
      </c>
      <c r="H76" s="23">
        <v>520.69000000000005</v>
      </c>
      <c r="I76" s="329">
        <f t="shared" si="1"/>
        <v>47989.861751152079</v>
      </c>
      <c r="J76" s="329"/>
      <c r="K76" s="4" t="s">
        <v>1142</v>
      </c>
    </row>
    <row r="77" spans="1:11" ht="18.75" x14ac:dyDescent="0.3">
      <c r="A77" s="1"/>
      <c r="B77" s="115"/>
      <c r="C77" s="115"/>
      <c r="D77" s="115"/>
      <c r="E77" s="1"/>
      <c r="F77" s="82" t="s">
        <v>1082</v>
      </c>
      <c r="G77" s="23">
        <v>9.17</v>
      </c>
      <c r="H77" s="23">
        <v>445</v>
      </c>
      <c r="I77" s="329">
        <f t="shared" si="1"/>
        <v>48527.808069792802</v>
      </c>
      <c r="J77" s="329"/>
      <c r="K77" s="4" t="s">
        <v>1142</v>
      </c>
    </row>
    <row r="78" spans="1:11" ht="18.75" x14ac:dyDescent="0.3">
      <c r="A78" s="1"/>
      <c r="B78" s="113" t="s">
        <v>1162</v>
      </c>
      <c r="C78" s="113"/>
      <c r="D78" s="113"/>
      <c r="E78" s="1"/>
      <c r="F78" s="82" t="s">
        <v>1083</v>
      </c>
      <c r="G78" s="23">
        <v>10.66</v>
      </c>
      <c r="H78" s="23">
        <v>517.30999999999995</v>
      </c>
      <c r="I78" s="329">
        <f t="shared" si="1"/>
        <v>48528.142589118186</v>
      </c>
      <c r="J78" s="329"/>
      <c r="K78" s="4" t="s">
        <v>1142</v>
      </c>
    </row>
    <row r="79" spans="1:11" ht="15.75" x14ac:dyDescent="0.25">
      <c r="B79" s="109" t="s">
        <v>48</v>
      </c>
      <c r="C79" s="109"/>
      <c r="D79" s="109"/>
      <c r="F79" s="82" t="s">
        <v>1084</v>
      </c>
      <c r="G79" s="23">
        <v>12.13</v>
      </c>
      <c r="H79" s="23">
        <v>588.64</v>
      </c>
      <c r="I79" s="329">
        <f t="shared" si="1"/>
        <v>48527.617477328931</v>
      </c>
      <c r="J79" s="329"/>
      <c r="K79" s="4" t="s">
        <v>1142</v>
      </c>
    </row>
    <row r="80" spans="1:11" ht="15.75" x14ac:dyDescent="0.25">
      <c r="B80" s="109" t="s">
        <v>784</v>
      </c>
      <c r="C80" s="109"/>
      <c r="D80" s="109"/>
      <c r="F80" s="82" t="s">
        <v>1085</v>
      </c>
      <c r="G80" s="23">
        <v>15.04</v>
      </c>
      <c r="H80" s="23">
        <v>729.86</v>
      </c>
      <c r="I80" s="329">
        <f t="shared" si="1"/>
        <v>48527.925531914894</v>
      </c>
      <c r="J80" s="329"/>
      <c r="K80" s="4" t="s">
        <v>1142</v>
      </c>
    </row>
    <row r="81" spans="2:11" ht="15.75" x14ac:dyDescent="0.25">
      <c r="B81" s="109" t="s">
        <v>49</v>
      </c>
      <c r="C81" s="109"/>
      <c r="D81" s="109"/>
      <c r="F81" s="82" t="s">
        <v>1086</v>
      </c>
      <c r="G81" s="23">
        <v>9.6199999999999992</v>
      </c>
      <c r="H81" s="23">
        <v>475</v>
      </c>
      <c r="I81" s="329">
        <f t="shared" si="1"/>
        <v>49376.299376299379</v>
      </c>
      <c r="J81" s="329"/>
      <c r="K81" s="4" t="s">
        <v>1142</v>
      </c>
    </row>
    <row r="82" spans="2:11" x14ac:dyDescent="0.25">
      <c r="F82" s="82" t="s">
        <v>1087</v>
      </c>
      <c r="G82" s="23">
        <v>12.73</v>
      </c>
      <c r="H82" s="23">
        <v>617.76</v>
      </c>
      <c r="I82" s="329">
        <f t="shared" si="1"/>
        <v>48527.886881382554</v>
      </c>
      <c r="J82" s="329"/>
      <c r="K82" s="4" t="s">
        <v>1142</v>
      </c>
    </row>
    <row r="83" spans="2:11" x14ac:dyDescent="0.25">
      <c r="F83" s="82" t="s">
        <v>1367</v>
      </c>
      <c r="G83" s="23">
        <v>14.5</v>
      </c>
      <c r="H83" s="23">
        <v>703.66</v>
      </c>
      <c r="I83" s="329">
        <f t="shared" si="1"/>
        <v>48528.275862068964</v>
      </c>
      <c r="J83" s="329"/>
      <c r="K83" s="4" t="s">
        <v>1142</v>
      </c>
    </row>
    <row r="84" spans="2:11" x14ac:dyDescent="0.25">
      <c r="F84" s="82" t="s">
        <v>1088</v>
      </c>
      <c r="G84" s="23">
        <v>15.78</v>
      </c>
      <c r="H84" s="23">
        <v>765.77</v>
      </c>
      <c r="I84" s="329">
        <f t="shared" si="1"/>
        <v>48527.883396704688</v>
      </c>
      <c r="J84" s="329"/>
      <c r="K84" s="4" t="s">
        <v>1142</v>
      </c>
    </row>
    <row r="85" spans="2:11" x14ac:dyDescent="0.25">
      <c r="F85" s="82" t="s">
        <v>1089</v>
      </c>
      <c r="G85" s="23">
        <v>13.03</v>
      </c>
      <c r="H85" s="23">
        <v>632.32000000000005</v>
      </c>
      <c r="I85" s="329">
        <f t="shared" si="1"/>
        <v>48528.012279355338</v>
      </c>
      <c r="J85" s="329"/>
      <c r="K85" s="4" t="s">
        <v>1142</v>
      </c>
    </row>
    <row r="86" spans="2:11" x14ac:dyDescent="0.25">
      <c r="F86" s="82" t="s">
        <v>1090</v>
      </c>
      <c r="G86" s="23">
        <v>13.42</v>
      </c>
      <c r="H86" s="23">
        <v>696.74</v>
      </c>
      <c r="I86" s="329">
        <f t="shared" si="1"/>
        <v>51918.032786885247</v>
      </c>
      <c r="J86" s="329"/>
      <c r="K86" s="4" t="s">
        <v>1142</v>
      </c>
    </row>
    <row r="87" spans="2:11" x14ac:dyDescent="0.25">
      <c r="F87" s="82" t="s">
        <v>1091</v>
      </c>
      <c r="G87" s="23">
        <v>15.29</v>
      </c>
      <c r="H87" s="23">
        <v>741.99</v>
      </c>
      <c r="I87" s="329">
        <f t="shared" si="1"/>
        <v>48527.795945062135</v>
      </c>
      <c r="J87" s="329"/>
      <c r="K87" s="4" t="s">
        <v>1142</v>
      </c>
    </row>
    <row r="88" spans="2:11" x14ac:dyDescent="0.25">
      <c r="F88" s="82" t="s">
        <v>1092</v>
      </c>
      <c r="G88" s="23">
        <v>17.149999999999999</v>
      </c>
      <c r="H88" s="23">
        <v>832.26</v>
      </c>
      <c r="I88" s="329">
        <f t="shared" si="1"/>
        <v>48528.279883381925</v>
      </c>
      <c r="J88" s="329"/>
      <c r="K88" s="4" t="s">
        <v>1142</v>
      </c>
    </row>
    <row r="89" spans="2:11" x14ac:dyDescent="0.25">
      <c r="F89" s="82" t="s">
        <v>1093</v>
      </c>
      <c r="G89" s="23">
        <v>18.98</v>
      </c>
      <c r="H89" s="23">
        <v>921.06</v>
      </c>
      <c r="I89" s="329">
        <f t="shared" si="1"/>
        <v>48527.924130663858</v>
      </c>
      <c r="J89" s="329"/>
      <c r="K89" s="4" t="s">
        <v>1142</v>
      </c>
    </row>
    <row r="90" spans="2:11" x14ac:dyDescent="0.25">
      <c r="F90" s="82" t="s">
        <v>1094</v>
      </c>
      <c r="G90" s="23">
        <v>22.7</v>
      </c>
      <c r="H90" s="23">
        <v>1283.4000000000001</v>
      </c>
      <c r="I90" s="329">
        <f t="shared" si="1"/>
        <v>56537.444933920713</v>
      </c>
      <c r="J90" s="329"/>
      <c r="K90" s="4" t="s">
        <v>1142</v>
      </c>
    </row>
    <row r="91" spans="2:11" x14ac:dyDescent="0.25">
      <c r="F91" s="82" t="s">
        <v>1386</v>
      </c>
      <c r="G91" s="23">
        <v>29.8</v>
      </c>
      <c r="H91" s="23">
        <v>1684.79</v>
      </c>
      <c r="I91" s="329">
        <f t="shared" si="1"/>
        <v>56536.577181208049</v>
      </c>
      <c r="J91" s="329"/>
      <c r="K91" s="4" t="s">
        <v>1142</v>
      </c>
    </row>
    <row r="92" spans="2:11" x14ac:dyDescent="0.25">
      <c r="F92" s="82" t="s">
        <v>1095</v>
      </c>
      <c r="G92" s="23">
        <v>16.18</v>
      </c>
      <c r="H92" s="23">
        <v>785.18</v>
      </c>
      <c r="I92" s="329">
        <f t="shared" si="1"/>
        <v>48527.81211372064</v>
      </c>
      <c r="J92" s="329"/>
      <c r="K92" s="4" t="s">
        <v>1142</v>
      </c>
    </row>
    <row r="93" spans="2:11" x14ac:dyDescent="0.25">
      <c r="F93" s="82" t="s">
        <v>1096</v>
      </c>
      <c r="G93" s="23">
        <v>21.9</v>
      </c>
      <c r="H93" s="23">
        <v>1247.21</v>
      </c>
      <c r="I93" s="329">
        <f t="shared" si="1"/>
        <v>56950.228310502287</v>
      </c>
      <c r="J93" s="329"/>
      <c r="K93" s="4" t="s">
        <v>1142</v>
      </c>
    </row>
    <row r="94" spans="2:11" x14ac:dyDescent="0.25">
      <c r="F94" s="82" t="s">
        <v>1097</v>
      </c>
      <c r="G94" s="23">
        <v>24.2</v>
      </c>
      <c r="H94" s="23">
        <v>1185.22</v>
      </c>
      <c r="I94" s="329">
        <f t="shared" si="1"/>
        <v>48976.033057851237</v>
      </c>
      <c r="J94" s="329"/>
      <c r="K94" s="4" t="s">
        <v>1142</v>
      </c>
    </row>
    <row r="95" spans="2:11" x14ac:dyDescent="0.25">
      <c r="F95" s="82" t="s">
        <v>1098</v>
      </c>
      <c r="G95" s="23">
        <v>26.39</v>
      </c>
      <c r="H95" s="23">
        <v>1499.95</v>
      </c>
      <c r="I95" s="329">
        <f t="shared" si="1"/>
        <v>56837.817355058731</v>
      </c>
      <c r="J95" s="329"/>
      <c r="K95" s="4" t="s">
        <v>1142</v>
      </c>
    </row>
    <row r="96" spans="2:11" x14ac:dyDescent="0.25">
      <c r="F96" s="82" t="s">
        <v>1099</v>
      </c>
      <c r="G96" s="23">
        <v>31.52</v>
      </c>
      <c r="H96" s="23">
        <v>1564.92</v>
      </c>
      <c r="I96" s="329">
        <f t="shared" si="1"/>
        <v>49648.477157360408</v>
      </c>
      <c r="J96" s="329"/>
      <c r="K96" s="4" t="s">
        <v>1142</v>
      </c>
    </row>
    <row r="97" spans="6:11" x14ac:dyDescent="0.25">
      <c r="F97" s="82" t="s">
        <v>1100</v>
      </c>
      <c r="G97" s="23">
        <v>36.6</v>
      </c>
      <c r="H97" s="23">
        <v>2099</v>
      </c>
      <c r="I97" s="329">
        <f t="shared" si="1"/>
        <v>57349.726775956282</v>
      </c>
      <c r="J97" s="329"/>
      <c r="K97" s="4" t="s">
        <v>1142</v>
      </c>
    </row>
    <row r="98" spans="6:11" x14ac:dyDescent="0.25">
      <c r="F98" s="82" t="s">
        <v>1101</v>
      </c>
      <c r="G98" s="23">
        <v>41.63</v>
      </c>
      <c r="H98" s="23">
        <v>2048.1999999999998</v>
      </c>
      <c r="I98" s="329">
        <f t="shared" si="1"/>
        <v>49200.096084554403</v>
      </c>
      <c r="J98" s="329"/>
      <c r="K98" s="4" t="s">
        <v>1142</v>
      </c>
    </row>
    <row r="99" spans="6:11" x14ac:dyDescent="0.25">
      <c r="F99" s="82" t="s">
        <v>1513</v>
      </c>
      <c r="G99" s="23">
        <v>33.049999999999997</v>
      </c>
      <c r="H99" s="23">
        <v>1876.91</v>
      </c>
      <c r="I99" s="329">
        <f t="shared" si="1"/>
        <v>56790.015128593048</v>
      </c>
      <c r="J99" s="329"/>
      <c r="K99" s="4" t="s">
        <v>1142</v>
      </c>
    </row>
    <row r="100" spans="6:11" x14ac:dyDescent="0.25">
      <c r="F100" s="82" t="s">
        <v>1102</v>
      </c>
      <c r="G100" s="23">
        <v>39.51</v>
      </c>
      <c r="H100" s="23">
        <v>2243.77</v>
      </c>
      <c r="I100" s="329">
        <f t="shared" si="1"/>
        <v>56789.926600860548</v>
      </c>
      <c r="J100" s="329"/>
      <c r="K100" s="4" t="s">
        <v>1142</v>
      </c>
    </row>
    <row r="101" spans="6:11" x14ac:dyDescent="0.25">
      <c r="F101" s="82" t="s">
        <v>1103</v>
      </c>
      <c r="G101" s="23">
        <v>45.92</v>
      </c>
      <c r="H101" s="23">
        <v>2607.8000000000002</v>
      </c>
      <c r="I101" s="329">
        <f t="shared" si="1"/>
        <v>56790.069686411152</v>
      </c>
      <c r="J101" s="329"/>
      <c r="K101" s="4" t="s">
        <v>1142</v>
      </c>
    </row>
    <row r="102" spans="6:11" x14ac:dyDescent="0.25">
      <c r="F102" s="82" t="s">
        <v>1387</v>
      </c>
      <c r="G102" s="23">
        <v>62.3</v>
      </c>
      <c r="H102" s="23">
        <v>3538.02</v>
      </c>
      <c r="I102" s="329">
        <f t="shared" si="1"/>
        <v>56790.0481540931</v>
      </c>
      <c r="J102" s="329"/>
      <c r="K102" s="4" t="s">
        <v>1142</v>
      </c>
    </row>
    <row r="103" spans="6:11" x14ac:dyDescent="0.25">
      <c r="F103" s="82" t="s">
        <v>1104</v>
      </c>
      <c r="G103" s="23">
        <v>77.5</v>
      </c>
      <c r="H103" s="23">
        <v>4401.2299999999996</v>
      </c>
      <c r="I103" s="329">
        <f t="shared" si="1"/>
        <v>56790.06451612903</v>
      </c>
      <c r="J103" s="329"/>
      <c r="K103" s="4" t="s">
        <v>1142</v>
      </c>
    </row>
    <row r="104" spans="6:11" x14ac:dyDescent="0.25">
      <c r="F104" s="82" t="s">
        <v>1105</v>
      </c>
      <c r="G104" s="23">
        <v>47.8</v>
      </c>
      <c r="H104" s="23">
        <v>2714.56</v>
      </c>
      <c r="I104" s="329">
        <f t="shared" si="1"/>
        <v>56789.958158995818</v>
      </c>
      <c r="J104" s="329"/>
      <c r="K104" s="4" t="s">
        <v>1142</v>
      </c>
    </row>
    <row r="105" spans="6:11" x14ac:dyDescent="0.25">
      <c r="F105" s="82" t="s">
        <v>1514</v>
      </c>
      <c r="G105" s="23">
        <v>55.2</v>
      </c>
      <c r="H105" s="23">
        <v>3134.81</v>
      </c>
      <c r="I105" s="329">
        <f t="shared" ref="I105:I106" si="2">H105/G105*1000</f>
        <v>56790.036231884049</v>
      </c>
      <c r="J105" s="329"/>
      <c r="K105" s="4" t="s">
        <v>1142</v>
      </c>
    </row>
    <row r="106" spans="6:11" x14ac:dyDescent="0.25">
      <c r="F106" s="82" t="s">
        <v>1106</v>
      </c>
      <c r="G106" s="23">
        <v>62.6</v>
      </c>
      <c r="H106" s="23">
        <v>3555.05</v>
      </c>
      <c r="I106" s="329">
        <f t="shared" si="2"/>
        <v>56789.936102236425</v>
      </c>
      <c r="J106" s="329"/>
      <c r="K106" s="4" t="s">
        <v>1142</v>
      </c>
    </row>
    <row r="107" spans="6:11" x14ac:dyDescent="0.25">
      <c r="F107" s="82" t="s">
        <v>1107</v>
      </c>
      <c r="G107" s="23">
        <v>64</v>
      </c>
      <c r="H107" s="23">
        <v>3928.32</v>
      </c>
      <c r="I107" s="329">
        <f t="shared" ref="I107" si="3">H107/G107*1000</f>
        <v>61380</v>
      </c>
      <c r="J107" s="329"/>
      <c r="K107" s="4" t="s">
        <v>1142</v>
      </c>
    </row>
    <row r="108" spans="6:11" x14ac:dyDescent="0.25">
      <c r="F108" s="82" t="s">
        <v>1108</v>
      </c>
      <c r="G108" s="23">
        <v>103</v>
      </c>
      <c r="H108" s="23">
        <v>6322.14</v>
      </c>
      <c r="I108" s="329">
        <f t="shared" ref="I108" si="4">H108/G108*1000</f>
        <v>61380</v>
      </c>
      <c r="J108" s="329"/>
      <c r="K108" s="4" t="s">
        <v>1142</v>
      </c>
    </row>
    <row r="109" spans="6:11" x14ac:dyDescent="0.25">
      <c r="F109" s="82" t="s">
        <v>1109</v>
      </c>
      <c r="G109" s="23">
        <v>62.77</v>
      </c>
      <c r="H109" s="23">
        <v>3951.37</v>
      </c>
      <c r="I109" s="329">
        <f t="shared" ref="I109:I111" si="5">H109/G109*1000</f>
        <v>62949.976103234025</v>
      </c>
      <c r="J109" s="329"/>
      <c r="K109" s="4" t="s">
        <v>1142</v>
      </c>
    </row>
    <row r="110" spans="6:11" x14ac:dyDescent="0.25">
      <c r="F110" s="82" t="s">
        <v>1110</v>
      </c>
      <c r="G110" s="23">
        <v>83.29</v>
      </c>
      <c r="H110" s="23">
        <v>5112.34</v>
      </c>
      <c r="I110" s="329">
        <f t="shared" si="5"/>
        <v>61379.997598751346</v>
      </c>
      <c r="J110" s="329"/>
      <c r="K110" s="4" t="s">
        <v>1142</v>
      </c>
    </row>
    <row r="111" spans="6:11" x14ac:dyDescent="0.25">
      <c r="F111" s="82" t="s">
        <v>1111</v>
      </c>
      <c r="G111" s="23">
        <v>90</v>
      </c>
      <c r="H111" s="23">
        <v>6985.8</v>
      </c>
      <c r="I111" s="329">
        <f t="shared" si="5"/>
        <v>77620</v>
      </c>
      <c r="J111" s="329"/>
      <c r="K111" s="4" t="s">
        <v>1142</v>
      </c>
    </row>
    <row r="112" spans="6:11" x14ac:dyDescent="0.25">
      <c r="F112" s="82" t="s">
        <v>1112</v>
      </c>
      <c r="G112" s="23">
        <v>103</v>
      </c>
      <c r="H112" s="23">
        <v>7994.86</v>
      </c>
      <c r="I112" s="329">
        <f t="shared" ref="I112" si="6">H112/G112*1000</f>
        <v>77619.999999999985</v>
      </c>
      <c r="J112" s="329"/>
      <c r="K112" s="4" t="s">
        <v>1142</v>
      </c>
    </row>
  </sheetData>
  <mergeCells count="193">
    <mergeCell ref="I112:J112"/>
    <mergeCell ref="B25:D25"/>
    <mergeCell ref="B26:D26"/>
    <mergeCell ref="B27:D27"/>
    <mergeCell ref="I105:J105"/>
    <mergeCell ref="I106:J106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72:D72"/>
    <mergeCell ref="B73:D73"/>
    <mergeCell ref="B74:D74"/>
    <mergeCell ref="B75:D75"/>
    <mergeCell ref="B71:D71"/>
    <mergeCell ref="B58:D58"/>
    <mergeCell ref="B80:D80"/>
    <mergeCell ref="B76:D76"/>
    <mergeCell ref="B77:D77"/>
    <mergeCell ref="B78:D78"/>
    <mergeCell ref="B79:D79"/>
    <mergeCell ref="I86:J86"/>
    <mergeCell ref="I87:J87"/>
    <mergeCell ref="I88:J88"/>
    <mergeCell ref="I89:J89"/>
    <mergeCell ref="I90:J90"/>
    <mergeCell ref="B81:D81"/>
    <mergeCell ref="I82:J82"/>
    <mergeCell ref="I83:J83"/>
    <mergeCell ref="I84:J84"/>
    <mergeCell ref="B7:D7"/>
    <mergeCell ref="B8:D8"/>
    <mergeCell ref="B9:D9"/>
    <mergeCell ref="B22:D22"/>
    <mergeCell ref="B23:D23"/>
    <mergeCell ref="B24:D24"/>
    <mergeCell ref="B16:D16"/>
    <mergeCell ref="B17:D17"/>
    <mergeCell ref="B18:D18"/>
    <mergeCell ref="B19:D19"/>
    <mergeCell ref="B20:D20"/>
    <mergeCell ref="B21:D21"/>
    <mergeCell ref="A10:E10"/>
    <mergeCell ref="B11:D11"/>
    <mergeCell ref="A12:E12"/>
    <mergeCell ref="B13:D13"/>
    <mergeCell ref="B14:D14"/>
    <mergeCell ref="B15:D15"/>
    <mergeCell ref="B59:D59"/>
    <mergeCell ref="B60:D60"/>
    <mergeCell ref="B61:D61"/>
    <mergeCell ref="B62:D62"/>
    <mergeCell ref="B63:D63"/>
    <mergeCell ref="B70:D70"/>
    <mergeCell ref="B66:D66"/>
    <mergeCell ref="B67:D67"/>
    <mergeCell ref="B68:D68"/>
    <mergeCell ref="B65:D65"/>
    <mergeCell ref="B69:D69"/>
    <mergeCell ref="B64:D64"/>
    <mergeCell ref="B52:D52"/>
    <mergeCell ref="B53:D53"/>
    <mergeCell ref="B54:D54"/>
    <mergeCell ref="B55:D55"/>
    <mergeCell ref="B56:D56"/>
    <mergeCell ref="B57:D57"/>
    <mergeCell ref="I5:J5"/>
    <mergeCell ref="M5:R5"/>
    <mergeCell ref="F1:K2"/>
    <mergeCell ref="M1:R1"/>
    <mergeCell ref="M2:R2"/>
    <mergeCell ref="F3:K4"/>
    <mergeCell ref="M3:R3"/>
    <mergeCell ref="M4:R4"/>
    <mergeCell ref="B33:D33"/>
    <mergeCell ref="B46:D46"/>
    <mergeCell ref="B47:D47"/>
    <mergeCell ref="B48:D48"/>
    <mergeCell ref="B49:D49"/>
    <mergeCell ref="B50:D50"/>
    <mergeCell ref="B51:D51"/>
    <mergeCell ref="B40:D40"/>
    <mergeCell ref="B41:D41"/>
    <mergeCell ref="B42:D42"/>
    <mergeCell ref="B43:D43"/>
    <mergeCell ref="B44:D44"/>
    <mergeCell ref="B45:D45"/>
    <mergeCell ref="B32:D32"/>
    <mergeCell ref="A1:E4"/>
    <mergeCell ref="I14:J14"/>
    <mergeCell ref="I15:J15"/>
    <mergeCell ref="I16:J16"/>
    <mergeCell ref="I17:J17"/>
    <mergeCell ref="I18:J18"/>
    <mergeCell ref="I19:J19"/>
    <mergeCell ref="I6:J6"/>
    <mergeCell ref="I7:J7"/>
    <mergeCell ref="I8:J8"/>
    <mergeCell ref="I9:J9"/>
    <mergeCell ref="I10:J10"/>
    <mergeCell ref="I11:J11"/>
    <mergeCell ref="I12:J12"/>
    <mergeCell ref="I13:J13"/>
    <mergeCell ref="I26:J26"/>
    <mergeCell ref="I27:J27"/>
    <mergeCell ref="I28:J28"/>
    <mergeCell ref="A5:E5"/>
    <mergeCell ref="A6:E6"/>
    <mergeCell ref="I31:J31"/>
    <mergeCell ref="I20:J20"/>
    <mergeCell ref="I21:J21"/>
    <mergeCell ref="I22:J22"/>
    <mergeCell ref="I23:J23"/>
    <mergeCell ref="I24:J24"/>
    <mergeCell ref="I25:J25"/>
    <mergeCell ref="I29:J29"/>
    <mergeCell ref="I30:J30"/>
    <mergeCell ref="I40:J40"/>
    <mergeCell ref="I41:J41"/>
    <mergeCell ref="I42:J42"/>
    <mergeCell ref="I43:J43"/>
    <mergeCell ref="I32:J32"/>
    <mergeCell ref="I33:J33"/>
    <mergeCell ref="I34:J34"/>
    <mergeCell ref="I35:J35"/>
    <mergeCell ref="I36:J36"/>
    <mergeCell ref="I37:J37"/>
    <mergeCell ref="I38:J38"/>
    <mergeCell ref="I39:J39"/>
    <mergeCell ref="I50:J50"/>
    <mergeCell ref="I51:J51"/>
    <mergeCell ref="I52:J52"/>
    <mergeCell ref="I53:J53"/>
    <mergeCell ref="I54:J54"/>
    <mergeCell ref="I55:J55"/>
    <mergeCell ref="I44:J44"/>
    <mergeCell ref="I45:J45"/>
    <mergeCell ref="I46:J46"/>
    <mergeCell ref="I47:J47"/>
    <mergeCell ref="I48:J48"/>
    <mergeCell ref="I49:J49"/>
    <mergeCell ref="I62:J62"/>
    <mergeCell ref="I63:J63"/>
    <mergeCell ref="I64:J64"/>
    <mergeCell ref="I65:J65"/>
    <mergeCell ref="I66:J66"/>
    <mergeCell ref="I67:J67"/>
    <mergeCell ref="I56:J56"/>
    <mergeCell ref="I57:J57"/>
    <mergeCell ref="I58:J58"/>
    <mergeCell ref="I59:J59"/>
    <mergeCell ref="I60:J60"/>
    <mergeCell ref="I61:J61"/>
    <mergeCell ref="I109:J109"/>
    <mergeCell ref="I110:J110"/>
    <mergeCell ref="I111:J111"/>
    <mergeCell ref="I108:J108"/>
    <mergeCell ref="I74:J74"/>
    <mergeCell ref="I75:J75"/>
    <mergeCell ref="I76:J76"/>
    <mergeCell ref="I77:J77"/>
    <mergeCell ref="I78:J78"/>
    <mergeCell ref="I79:J79"/>
    <mergeCell ref="I85:J85"/>
    <mergeCell ref="I92:J92"/>
    <mergeCell ref="I107:J107"/>
    <mergeCell ref="I102:J102"/>
    <mergeCell ref="I103:J103"/>
    <mergeCell ref="I91:J91"/>
    <mergeCell ref="I80:J80"/>
    <mergeCell ref="I81:J81"/>
    <mergeCell ref="I97:J97"/>
    <mergeCell ref="I96:J96"/>
    <mergeCell ref="I93:J93"/>
    <mergeCell ref="I94:J94"/>
    <mergeCell ref="I95:J95"/>
    <mergeCell ref="I104:J104"/>
    <mergeCell ref="I99:J99"/>
    <mergeCell ref="I100:J100"/>
    <mergeCell ref="I101:J101"/>
    <mergeCell ref="I68:J68"/>
    <mergeCell ref="I69:J69"/>
    <mergeCell ref="I70:J70"/>
    <mergeCell ref="I71:J71"/>
    <mergeCell ref="I72:J72"/>
    <mergeCell ref="I73:J73"/>
    <mergeCell ref="I98:J98"/>
  </mergeCells>
  <hyperlinks>
    <hyperlink ref="B7:D7" location="арматура!R1C1" display="Арматура" xr:uid="{00000000-0004-0000-1B00-000000000000}"/>
    <hyperlink ref="B8:D8" location="'Дріт в''язальний'!A1" display="Дріт в'язальний" xr:uid="{00000000-0004-0000-1B00-000001000000}"/>
    <hyperlink ref="B9:D9" location="'Дріт ВР'!A1" display="Дріт ВР" xr:uid="{00000000-0004-0000-1B00-000002000000}"/>
    <hyperlink ref="B11:D11" location="Двотавр!A1" display="Двотавр  " xr:uid="{00000000-0004-0000-1B00-000003000000}"/>
    <hyperlink ref="B13:D13" location="Квадрат!A1" display="Квадрат сталевий" xr:uid="{00000000-0004-0000-1B00-000004000000}"/>
    <hyperlink ref="B15:D15" location="Круг!A1" display="Круг сталевий" xr:uid="{00000000-0004-0000-1B00-000005000000}"/>
    <hyperlink ref="B19:D19" location="лист!R1C1" display="Листы:" xr:uid="{00000000-0004-0000-1B00-000006000000}"/>
    <hyperlink ref="B20:D20" location="Лист!A1" display="Лист сталевий" xr:uid="{00000000-0004-0000-1B00-000007000000}"/>
    <hyperlink ref="B21:D21" location="'Лист рифлений'!A1" display="Лист рифлений" xr:uid="{00000000-0004-0000-1B00-000008000000}"/>
    <hyperlink ref="B22:D22" location="'Лист ПВЛ'!A1" display="Лист ПВЛ" xr:uid="{00000000-0004-0000-1B00-000009000000}"/>
    <hyperlink ref="B23:D23" location="'Лист оцинкований'!A1" display="Лист оцинкований" xr:uid="{00000000-0004-0000-1B00-00000A000000}"/>
    <hyperlink ref="B24:D24" location="'Лист нержавіючий'!A1" display="Лист нержавіючий" xr:uid="{00000000-0004-0000-1B00-00000B000000}"/>
    <hyperlink ref="B28:D28" location="Профнасил!A1" display="Профнастил" xr:uid="{00000000-0004-0000-1B00-00000C000000}"/>
    <hyperlink ref="B29:D29" location="'Преміум профнастил'!A1" display="Преміум профнастил" xr:uid="{00000000-0004-0000-1B00-00000D000000}"/>
    <hyperlink ref="B30:D30" location="' Металочерепиця'!A1" display="Металочерепиця" xr:uid="{00000000-0004-0000-1B00-00000E000000}"/>
    <hyperlink ref="B31:D31" location="'Преміум металочерепиця'!A1" display="Преміум металочерепиця" xr:uid="{00000000-0004-0000-1B00-00000F000000}"/>
    <hyperlink ref="B32:D32" location="метизы!R1C1" display="Метизы" xr:uid="{00000000-0004-0000-1B00-000010000000}"/>
    <hyperlink ref="B33:D33" location="'Водосточна система'!A1" display="Водостічна система" xr:uid="{00000000-0004-0000-1B00-000011000000}"/>
    <hyperlink ref="B34:D34" location="планки!R1C1" display="Планки" xr:uid="{00000000-0004-0000-1B00-000012000000}"/>
    <hyperlink ref="B35:D35" location="'Утеплювач, ізоляція'!A1" display="Утеплювач, ізоляція" xr:uid="{00000000-0004-0000-1B00-000013000000}"/>
    <hyperlink ref="B38:D38" location="'Фальцева покрівля'!A1" display="Фальцева покрівля" xr:uid="{00000000-0004-0000-1B00-000014000000}"/>
    <hyperlink ref="B40:D40" location="'сетка сварная в картах'!R1C1" display="Сетка:" xr:uid="{00000000-0004-0000-1B00-000015000000}"/>
    <hyperlink ref="B41:D41" location="'Сітка зварна в картах'!A1" display="Сітка зварна в картах" xr:uid="{00000000-0004-0000-1B00-000016000000}"/>
    <hyperlink ref="B42:D42" location="'Сітка зварна в рулоні'!A1" display="Сітка зварна в рулоне" xr:uid="{00000000-0004-0000-1B00-000017000000}"/>
    <hyperlink ref="B43:D43" location="'Сітка рабиця'!A1" display="Сітка рабиця" xr:uid="{00000000-0004-0000-1B00-000018000000}"/>
    <hyperlink ref="B45:D45" location="'труба профильная'!R1C1" display="Труба:" xr:uid="{00000000-0004-0000-1B00-000019000000}"/>
    <hyperlink ref="B46:D46" location="'Труба профільна'!A1" display="Труба профільна" xr:uid="{00000000-0004-0000-1B00-00001A000000}"/>
    <hyperlink ref="B47:D47" location="'Труба ел.зв.'!A1" display="Труба електрозварна" xr:uid="{00000000-0004-0000-1B00-00001B000000}"/>
    <hyperlink ref="B48:D48" location="'труба вгп'!R1C1" display="Трубв ВГП ДУ" xr:uid="{00000000-0004-0000-1B00-00001C000000}"/>
    <hyperlink ref="B50:D50" location="'Труба оцинк.'!A1" display="Труба оцинкована" xr:uid="{00000000-0004-0000-1B00-00001D000000}"/>
    <hyperlink ref="B51:D51" location="'Труба нержавіюча'!A1" display="Труба нержавіюча" xr:uid="{00000000-0004-0000-1B00-00001E000000}"/>
    <hyperlink ref="B57:D57" location="шпилька.гайка.шайба!R1C1" display="Комплектующие" xr:uid="{00000000-0004-0000-1B00-00001F000000}"/>
    <hyperlink ref="B60:D60" location="Цвяхи!A1" display="Цвяхи" xr:uid="{00000000-0004-0000-1B00-000020000000}"/>
    <hyperlink ref="B61:D61" location="'Гіпсокартон та профіль'!A1" display=" Гіпсокартон та профіль" xr:uid="{00000000-0004-0000-1B00-000021000000}"/>
    <hyperlink ref="B62:D62" location="диск!R1C1" display="Диск" xr:uid="{00000000-0004-0000-1B00-000022000000}"/>
    <hyperlink ref="B65:D65" location="Лакофарбові!A1" display="Лакофарбові" xr:uid="{00000000-0004-0000-1B00-000023000000}"/>
    <hyperlink ref="B66:D66" location="лопата!R1C1" display="Лопата" xr:uid="{00000000-0004-0000-1B00-000024000000}"/>
    <hyperlink ref="B67:D67" location="Згони!A1" display="Згони" xr:uid="{00000000-0004-0000-1B00-000025000000}"/>
    <hyperlink ref="B68:D68" location="Трійники!A1" display=" Трійники" xr:uid="{00000000-0004-0000-1B00-000026000000}"/>
    <hyperlink ref="B69:D69" location="Різьба!A1" display="Різьба" xr:uid="{00000000-0004-0000-1B00-000027000000}"/>
    <hyperlink ref="B70:D70" location="муфта!R1C1" display="Муфта" xr:uid="{00000000-0004-0000-1B00-000028000000}"/>
    <hyperlink ref="B71:D71" location="контргайка!R1C1" display="Контргайка" xr:uid="{00000000-0004-0000-1B00-000029000000}"/>
    <hyperlink ref="B72:D72" location="Фланець!A1" display="Фланець" xr:uid="{00000000-0004-0000-1B00-00002A000000}"/>
    <hyperlink ref="B73:D73" location="цемент!R1C1" display="Цемент" xr:uid="{00000000-0004-0000-1B00-00002B000000}"/>
    <hyperlink ref="B76:D76" location="'Щітка по металу'!A1" display="Щітка по металу" xr:uid="{00000000-0004-0000-1B00-00002C000000}"/>
    <hyperlink ref="B78:D78" location="доставка!R1C1" display="Услуги" xr:uid="{00000000-0004-0000-1B00-00002D000000}"/>
    <hyperlink ref="B79:D79" location="доставка!R1C1" display="Доставка" xr:uid="{00000000-0004-0000-1B00-00002E000000}"/>
    <hyperlink ref="B80:D80" location="Гільйотина!A1" display="Гільйотина" xr:uid="{00000000-0004-0000-1B00-00002F000000}"/>
    <hyperlink ref="B81:D81" location="плазма!R1C1" display="Плазма" xr:uid="{00000000-0004-0000-1B00-000030000000}"/>
    <hyperlink ref="B53:D53" location="швеллер!R1C1" display="Швеллер" xr:uid="{00000000-0004-0000-1B00-000031000000}"/>
    <hyperlink ref="B54:D54" location="'Швелер катаный'!A1" display="Швелер катаний" xr:uid="{00000000-0004-0000-1B00-000032000000}"/>
    <hyperlink ref="B55:D55" location="'Швелер гнутий'!A1" display="Швелер гнутий" xr:uid="{00000000-0004-0000-1B00-000033000000}"/>
    <hyperlink ref="B49:D49" location="'Труба безшов.'!A1" display="Турба безшовна" xr:uid="{00000000-0004-0000-1B00-000034000000}"/>
    <hyperlink ref="B59:D59" location="гайка!R1C1" display="Гайка" xr:uid="{00000000-0004-0000-1B00-000035000000}"/>
    <hyperlink ref="B74:D74" location="шайба!R1C1" display="Шайба" xr:uid="{00000000-0004-0000-1B00-000036000000}"/>
    <hyperlink ref="B75:D75" location="шпилька!R1C1" display="Шпилька" xr:uid="{00000000-0004-0000-1B00-000037000000}"/>
    <hyperlink ref="B26:D26" location="Смуга!A1" display="Смуга" xr:uid="{00000000-0004-0000-1B00-000038000000}"/>
    <hyperlink ref="B64:D64" location="заглушка!A1" display="Заглушка" xr:uid="{00000000-0004-0000-1B00-000039000000}"/>
    <hyperlink ref="B58:D58" location="Відводи!A1" display="Відводи" xr:uid="{00000000-0004-0000-1B00-00003A000000}"/>
    <hyperlink ref="B63:D63" location="Електроди!A1" display="Електроди" xr:uid="{00000000-0004-0000-1B00-00003B000000}"/>
    <hyperlink ref="B17:D17" location="Кутник!A1" display="Кутник" xr:uid="{00000000-0004-0000-1B00-00003C000000}"/>
    <hyperlink ref="B36:D36" location="Штакетник!A1" display="Штахетник" xr:uid="{00000000-0004-0000-1B00-00003D000000}"/>
    <hyperlink ref="B37:D37" location="'Штакетник Преміум'!A1" display="Штахетник преміум" xr:uid="{00000000-0004-0000-1B00-00003E000000}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R81"/>
  <sheetViews>
    <sheetView workbookViewId="0">
      <pane ySplit="5" topLeftCell="A6" activePane="bottomLeft" state="frozen"/>
      <selection pane="bottomLeft" activeCell="F3" sqref="F3:K4"/>
    </sheetView>
  </sheetViews>
  <sheetFormatPr defaultRowHeight="15" x14ac:dyDescent="0.25"/>
  <cols>
    <col min="1" max="1" width="1.28515625" customWidth="1"/>
    <col min="5" max="5" width="1.28515625" customWidth="1"/>
    <col min="6" max="6" width="35.7109375" customWidth="1"/>
    <col min="8" max="8" width="18.28515625" customWidth="1"/>
    <col min="11" max="11" width="9.85546875" customWidth="1"/>
  </cols>
  <sheetData>
    <row r="1" spans="1:18" x14ac:dyDescent="0.25">
      <c r="A1" s="114"/>
      <c r="B1" s="114"/>
      <c r="C1" s="114"/>
      <c r="D1" s="114"/>
      <c r="E1" s="114"/>
      <c r="F1" s="106" t="s">
        <v>289</v>
      </c>
      <c r="G1" s="106"/>
      <c r="H1" s="106"/>
      <c r="I1" s="106"/>
      <c r="J1" s="106"/>
      <c r="K1" s="106"/>
      <c r="L1" s="2" t="s">
        <v>517</v>
      </c>
      <c r="M1" s="101" t="s">
        <v>519</v>
      </c>
      <c r="N1" s="101"/>
      <c r="O1" s="101"/>
      <c r="P1" s="101"/>
      <c r="Q1" s="101"/>
      <c r="R1" s="101"/>
    </row>
    <row r="2" spans="1:18" x14ac:dyDescent="0.25">
      <c r="A2" s="114"/>
      <c r="B2" s="114"/>
      <c r="C2" s="114"/>
      <c r="D2" s="114"/>
      <c r="E2" s="114"/>
      <c r="F2" s="106"/>
      <c r="G2" s="106"/>
      <c r="H2" s="106"/>
      <c r="I2" s="106"/>
      <c r="J2" s="106"/>
      <c r="K2" s="106"/>
      <c r="L2" s="2" t="s">
        <v>521</v>
      </c>
      <c r="M2" s="101" t="s">
        <v>1476</v>
      </c>
      <c r="N2" s="101"/>
      <c r="O2" s="101"/>
      <c r="P2" s="101"/>
      <c r="Q2" s="101"/>
      <c r="R2" s="101"/>
    </row>
    <row r="3" spans="1:18" x14ac:dyDescent="0.25">
      <c r="A3" s="114"/>
      <c r="B3" s="114"/>
      <c r="C3" s="114"/>
      <c r="D3" s="114"/>
      <c r="E3" s="114"/>
      <c r="F3" s="107" t="s">
        <v>237</v>
      </c>
      <c r="G3" s="107"/>
      <c r="H3" s="107"/>
      <c r="I3" s="107"/>
      <c r="J3" s="107"/>
      <c r="K3" s="108"/>
      <c r="L3" s="2" t="s">
        <v>44</v>
      </c>
      <c r="M3" s="101" t="s">
        <v>47</v>
      </c>
      <c r="N3" s="101"/>
      <c r="O3" s="101"/>
      <c r="P3" s="101"/>
      <c r="Q3" s="101"/>
      <c r="R3" s="101"/>
    </row>
    <row r="4" spans="1:18" x14ac:dyDescent="0.25">
      <c r="A4" s="114"/>
      <c r="B4" s="114"/>
      <c r="C4" s="114"/>
      <c r="D4" s="114"/>
      <c r="E4" s="114"/>
      <c r="F4" s="107"/>
      <c r="G4" s="107"/>
      <c r="H4" s="107"/>
      <c r="I4" s="107"/>
      <c r="J4" s="107"/>
      <c r="K4" s="108"/>
      <c r="L4" s="2" t="s">
        <v>45</v>
      </c>
      <c r="M4" s="101" t="s">
        <v>520</v>
      </c>
      <c r="N4" s="101"/>
      <c r="O4" s="101"/>
      <c r="P4" s="101"/>
      <c r="Q4" s="101"/>
      <c r="R4" s="101"/>
    </row>
    <row r="5" spans="1:18" ht="18.75" x14ac:dyDescent="0.3">
      <c r="A5" s="113" t="s">
        <v>288</v>
      </c>
      <c r="B5" s="113"/>
      <c r="C5" s="113"/>
      <c r="D5" s="113"/>
      <c r="E5" s="113"/>
      <c r="F5" s="5" t="s">
        <v>493</v>
      </c>
      <c r="G5" s="16" t="s">
        <v>494</v>
      </c>
      <c r="H5" s="20" t="s">
        <v>495</v>
      </c>
      <c r="I5" s="102" t="s">
        <v>496</v>
      </c>
      <c r="J5" s="103"/>
      <c r="K5" s="19" t="s">
        <v>497</v>
      </c>
      <c r="L5" s="2" t="s">
        <v>46</v>
      </c>
      <c r="M5" s="101" t="s">
        <v>51</v>
      </c>
      <c r="N5" s="101"/>
      <c r="O5" s="101"/>
      <c r="P5" s="101"/>
      <c r="Q5" s="101"/>
      <c r="R5" s="101"/>
    </row>
    <row r="6" spans="1:18" ht="18.75" x14ac:dyDescent="0.3">
      <c r="A6" s="115"/>
      <c r="B6" s="115"/>
      <c r="C6" s="115"/>
      <c r="D6" s="115"/>
      <c r="E6" s="115"/>
      <c r="F6" s="22" t="s">
        <v>129</v>
      </c>
      <c r="G6" s="3">
        <v>1.2</v>
      </c>
      <c r="H6" s="3">
        <v>57.59</v>
      </c>
      <c r="I6" s="132">
        <f>H6/G6*1000</f>
        <v>47991.666666666672</v>
      </c>
      <c r="J6" s="132"/>
      <c r="K6" s="4" t="s">
        <v>1142</v>
      </c>
    </row>
    <row r="7" spans="1:18" ht="18.75" x14ac:dyDescent="0.3">
      <c r="A7" s="1"/>
      <c r="B7" s="113" t="s">
        <v>0</v>
      </c>
      <c r="C7" s="113"/>
      <c r="D7" s="113"/>
      <c r="E7" s="1"/>
      <c r="F7" s="22" t="s">
        <v>130</v>
      </c>
      <c r="G7" s="3">
        <v>1.37</v>
      </c>
      <c r="H7" s="3">
        <v>65.75</v>
      </c>
      <c r="I7" s="132">
        <f t="shared" ref="I7:I27" si="0">H7/G7*1000</f>
        <v>47992.700729927004</v>
      </c>
      <c r="J7" s="132"/>
      <c r="K7" s="4" t="s">
        <v>1142</v>
      </c>
    </row>
    <row r="8" spans="1:18" ht="18.75" x14ac:dyDescent="0.3">
      <c r="A8" s="1"/>
      <c r="B8" s="109" t="s">
        <v>492</v>
      </c>
      <c r="C8" s="109"/>
      <c r="D8" s="109"/>
      <c r="E8" s="1"/>
      <c r="F8" s="22" t="s">
        <v>131</v>
      </c>
      <c r="G8" s="3">
        <v>1.55</v>
      </c>
      <c r="H8" s="3">
        <v>74.38</v>
      </c>
      <c r="I8" s="132">
        <f t="shared" si="0"/>
        <v>47987.096774193546</v>
      </c>
      <c r="J8" s="132"/>
      <c r="K8" s="4" t="s">
        <v>1142</v>
      </c>
    </row>
    <row r="9" spans="1:18" ht="18.75" x14ac:dyDescent="0.3">
      <c r="A9" s="1"/>
      <c r="B9" s="109" t="s">
        <v>488</v>
      </c>
      <c r="C9" s="109"/>
      <c r="D9" s="109"/>
      <c r="E9" s="1"/>
      <c r="F9" s="22" t="s">
        <v>132</v>
      </c>
      <c r="G9" s="3">
        <v>1.66</v>
      </c>
      <c r="H9" s="3">
        <v>79.66</v>
      </c>
      <c r="I9" s="132">
        <f t="shared" si="0"/>
        <v>47987.951807228914</v>
      </c>
      <c r="J9" s="132"/>
      <c r="K9" s="4" t="s">
        <v>1142</v>
      </c>
    </row>
    <row r="10" spans="1:18" ht="18.75" x14ac:dyDescent="0.3">
      <c r="A10" s="115"/>
      <c r="B10" s="115"/>
      <c r="C10" s="115"/>
      <c r="D10" s="115"/>
      <c r="E10" s="115"/>
      <c r="F10" s="22" t="s">
        <v>133</v>
      </c>
      <c r="G10" s="3">
        <v>1.88</v>
      </c>
      <c r="H10" s="3">
        <v>89.95</v>
      </c>
      <c r="I10" s="132">
        <f t="shared" si="0"/>
        <v>47845.744680851072</v>
      </c>
      <c r="J10" s="132"/>
      <c r="K10" s="4" t="s">
        <v>1142</v>
      </c>
    </row>
    <row r="11" spans="1:18" ht="18.75" x14ac:dyDescent="0.3">
      <c r="A11" s="1"/>
      <c r="B11" s="113" t="s">
        <v>533</v>
      </c>
      <c r="C11" s="113"/>
      <c r="D11" s="113"/>
      <c r="E11" s="1"/>
      <c r="F11" s="22" t="s">
        <v>134</v>
      </c>
      <c r="G11" s="3">
        <v>1.96</v>
      </c>
      <c r="H11" s="3">
        <v>94.06</v>
      </c>
      <c r="I11" s="132">
        <f t="shared" si="0"/>
        <v>47989.795918367352</v>
      </c>
      <c r="J11" s="132"/>
      <c r="K11" s="4" t="s">
        <v>1142</v>
      </c>
    </row>
    <row r="12" spans="1:18" ht="18.75" x14ac:dyDescent="0.3">
      <c r="A12" s="115"/>
      <c r="B12" s="115"/>
      <c r="C12" s="115"/>
      <c r="D12" s="115"/>
      <c r="E12" s="115"/>
      <c r="F12" s="22" t="s">
        <v>135</v>
      </c>
      <c r="G12" s="3">
        <v>2.2000000000000002</v>
      </c>
      <c r="H12" s="3">
        <v>105.58</v>
      </c>
      <c r="I12" s="132">
        <f t="shared" si="0"/>
        <v>47990.909090909088</v>
      </c>
      <c r="J12" s="132"/>
      <c r="K12" s="4" t="s">
        <v>1142</v>
      </c>
    </row>
    <row r="13" spans="1:18" ht="18.75" x14ac:dyDescent="0.3">
      <c r="A13" s="1"/>
      <c r="B13" s="113" t="s">
        <v>290</v>
      </c>
      <c r="C13" s="113"/>
      <c r="D13" s="113"/>
      <c r="E13" s="1"/>
      <c r="F13" s="22" t="s">
        <v>136</v>
      </c>
      <c r="G13" s="3">
        <v>2.39</v>
      </c>
      <c r="H13" s="3">
        <v>116.8</v>
      </c>
      <c r="I13" s="132">
        <f t="shared" si="0"/>
        <v>48870.292887029289</v>
      </c>
      <c r="J13" s="132"/>
      <c r="K13" s="4" t="s">
        <v>1142</v>
      </c>
    </row>
    <row r="14" spans="1:18" ht="18.75" x14ac:dyDescent="0.3">
      <c r="A14" s="1"/>
      <c r="B14" s="110"/>
      <c r="C14" s="111"/>
      <c r="D14" s="112"/>
      <c r="E14" s="1"/>
      <c r="F14" s="22" t="s">
        <v>137</v>
      </c>
      <c r="G14" s="3">
        <v>2.94</v>
      </c>
      <c r="H14" s="3">
        <v>141.09</v>
      </c>
      <c r="I14" s="132">
        <f t="shared" si="0"/>
        <v>47989.795918367352</v>
      </c>
      <c r="J14" s="132"/>
      <c r="K14" s="4" t="s">
        <v>1142</v>
      </c>
    </row>
    <row r="15" spans="1:18" ht="18.75" x14ac:dyDescent="0.3">
      <c r="A15" s="1"/>
      <c r="B15" s="113" t="s">
        <v>300</v>
      </c>
      <c r="C15" s="113"/>
      <c r="D15" s="113"/>
      <c r="E15" s="1"/>
      <c r="F15" s="22" t="s">
        <v>138</v>
      </c>
      <c r="G15" s="3">
        <v>2.35</v>
      </c>
      <c r="H15" s="3">
        <v>112.78</v>
      </c>
      <c r="I15" s="132">
        <f t="shared" si="0"/>
        <v>47991.48936170213</v>
      </c>
      <c r="J15" s="132"/>
      <c r="K15" s="4" t="s">
        <v>1142</v>
      </c>
    </row>
    <row r="16" spans="1:18" ht="18.75" x14ac:dyDescent="0.3">
      <c r="A16" s="1"/>
      <c r="B16" s="110"/>
      <c r="C16" s="111"/>
      <c r="D16" s="112"/>
      <c r="E16" s="1"/>
      <c r="F16" s="22" t="s">
        <v>139</v>
      </c>
      <c r="G16" s="3">
        <v>2.92</v>
      </c>
      <c r="H16" s="3">
        <v>139.99</v>
      </c>
      <c r="I16" s="132">
        <f t="shared" si="0"/>
        <v>47941.780821917811</v>
      </c>
      <c r="J16" s="132"/>
      <c r="K16" s="4" t="s">
        <v>1142</v>
      </c>
    </row>
    <row r="17" spans="1:11" ht="18.75" x14ac:dyDescent="0.3">
      <c r="A17" s="1"/>
      <c r="B17" s="113" t="s">
        <v>430</v>
      </c>
      <c r="C17" s="113" t="s">
        <v>26</v>
      </c>
      <c r="D17" s="113" t="s">
        <v>26</v>
      </c>
      <c r="E17" s="1"/>
      <c r="F17" s="22" t="s">
        <v>140</v>
      </c>
      <c r="G17" s="3">
        <v>3.23</v>
      </c>
      <c r="H17" s="3">
        <v>154.94999999999999</v>
      </c>
      <c r="I17" s="132">
        <f t="shared" si="0"/>
        <v>47972.136222910216</v>
      </c>
      <c r="J17" s="132"/>
      <c r="K17" s="4" t="s">
        <v>1142</v>
      </c>
    </row>
    <row r="18" spans="1:11" ht="18.75" x14ac:dyDescent="0.3">
      <c r="A18" s="1"/>
      <c r="B18" s="110"/>
      <c r="C18" s="111"/>
      <c r="D18" s="112"/>
      <c r="E18" s="1"/>
      <c r="F18" s="22" t="s">
        <v>141</v>
      </c>
      <c r="G18" s="3">
        <v>3.08</v>
      </c>
      <c r="H18" s="3">
        <v>147.81</v>
      </c>
      <c r="I18" s="132">
        <f t="shared" si="0"/>
        <v>47990.259740259738</v>
      </c>
      <c r="J18" s="132"/>
      <c r="K18" s="4" t="s">
        <v>1142</v>
      </c>
    </row>
    <row r="19" spans="1:11" ht="18.75" x14ac:dyDescent="0.3">
      <c r="A19" s="1"/>
      <c r="B19" s="113" t="s">
        <v>412</v>
      </c>
      <c r="C19" s="113"/>
      <c r="D19" s="113"/>
      <c r="E19" s="1"/>
      <c r="F19" s="22" t="s">
        <v>1354</v>
      </c>
      <c r="G19" s="3">
        <v>3.25</v>
      </c>
      <c r="H19" s="3">
        <v>155.97</v>
      </c>
      <c r="I19" s="132">
        <f t="shared" si="0"/>
        <v>47990.769230769234</v>
      </c>
      <c r="J19" s="132"/>
      <c r="K19" s="4" t="s">
        <v>1142</v>
      </c>
    </row>
    <row r="20" spans="1:11" ht="18.75" x14ac:dyDescent="0.3">
      <c r="A20" s="1"/>
      <c r="B20" s="109" t="s">
        <v>301</v>
      </c>
      <c r="C20" s="109"/>
      <c r="D20" s="109"/>
      <c r="E20" s="1"/>
      <c r="F20" s="22" t="s">
        <v>142</v>
      </c>
      <c r="G20" s="3">
        <v>3.33</v>
      </c>
      <c r="H20" s="3">
        <v>159.80000000000001</v>
      </c>
      <c r="I20" s="132">
        <f t="shared" si="0"/>
        <v>47987.987987987995</v>
      </c>
      <c r="J20" s="132"/>
      <c r="K20" s="4" t="s">
        <v>1142</v>
      </c>
    </row>
    <row r="21" spans="1:11" ht="18.75" x14ac:dyDescent="0.3">
      <c r="A21" s="1"/>
      <c r="B21" s="109" t="s">
        <v>410</v>
      </c>
      <c r="C21" s="109"/>
      <c r="D21" s="109"/>
      <c r="E21" s="1"/>
      <c r="F21" s="22" t="s">
        <v>143</v>
      </c>
      <c r="G21" s="3">
        <v>4.07</v>
      </c>
      <c r="H21" s="3">
        <v>195.32</v>
      </c>
      <c r="I21" s="132">
        <f t="shared" si="0"/>
        <v>47990.171990171984</v>
      </c>
      <c r="J21" s="132"/>
      <c r="K21" s="4" t="s">
        <v>1142</v>
      </c>
    </row>
    <row r="22" spans="1:11" ht="18.75" x14ac:dyDescent="0.3">
      <c r="A22" s="1"/>
      <c r="B22" s="109" t="s">
        <v>28</v>
      </c>
      <c r="C22" s="109"/>
      <c r="D22" s="109"/>
      <c r="E22" s="1"/>
      <c r="F22" s="22" t="s">
        <v>144</v>
      </c>
      <c r="G22" s="3">
        <v>4.34</v>
      </c>
      <c r="H22" s="3">
        <v>243</v>
      </c>
      <c r="I22" s="132">
        <f t="shared" si="0"/>
        <v>55990.783410138247</v>
      </c>
      <c r="J22" s="132"/>
      <c r="K22" s="4" t="s">
        <v>1142</v>
      </c>
    </row>
    <row r="23" spans="1:11" ht="18.75" x14ac:dyDescent="0.3">
      <c r="A23" s="1"/>
      <c r="B23" s="109" t="s">
        <v>411</v>
      </c>
      <c r="C23" s="109"/>
      <c r="D23" s="109"/>
      <c r="E23" s="1"/>
      <c r="F23" s="22" t="s">
        <v>145</v>
      </c>
      <c r="G23" s="3">
        <v>3.37</v>
      </c>
      <c r="H23" s="3">
        <v>161.72999999999999</v>
      </c>
      <c r="I23" s="132">
        <f t="shared" si="0"/>
        <v>47991.097922848661</v>
      </c>
      <c r="J23" s="132"/>
      <c r="K23" s="4" t="s">
        <v>1142</v>
      </c>
    </row>
    <row r="24" spans="1:11" ht="18.75" x14ac:dyDescent="0.3">
      <c r="A24" s="1"/>
      <c r="B24" s="109" t="s">
        <v>413</v>
      </c>
      <c r="C24" s="109"/>
      <c r="D24" s="109"/>
      <c r="E24" s="1"/>
      <c r="F24" s="22" t="s">
        <v>146</v>
      </c>
      <c r="G24" s="3">
        <v>3.86</v>
      </c>
      <c r="H24" s="3">
        <v>185.24</v>
      </c>
      <c r="I24" s="132">
        <f t="shared" si="0"/>
        <v>47989.637305699493</v>
      </c>
      <c r="J24" s="132"/>
      <c r="K24" s="4" t="s">
        <v>1142</v>
      </c>
    </row>
    <row r="25" spans="1:11" ht="18.75" x14ac:dyDescent="0.3">
      <c r="A25" s="1"/>
      <c r="B25" s="110"/>
      <c r="C25" s="111"/>
      <c r="D25" s="112"/>
      <c r="E25" s="1"/>
      <c r="F25" s="22" t="s">
        <v>147</v>
      </c>
      <c r="G25" s="3">
        <v>4.22</v>
      </c>
      <c r="H25" s="3">
        <v>209.52</v>
      </c>
      <c r="I25" s="132">
        <f t="shared" si="0"/>
        <v>49649.289099526075</v>
      </c>
      <c r="J25" s="132"/>
      <c r="K25" s="4" t="s">
        <v>1142</v>
      </c>
    </row>
    <row r="26" spans="1:11" ht="18.75" x14ac:dyDescent="0.3">
      <c r="A26" s="1"/>
      <c r="B26" s="113" t="s">
        <v>429</v>
      </c>
      <c r="C26" s="113"/>
      <c r="D26" s="113"/>
      <c r="E26" s="1"/>
      <c r="F26" s="22" t="s">
        <v>148</v>
      </c>
      <c r="G26" s="3">
        <v>4.88</v>
      </c>
      <c r="H26" s="3">
        <v>234.19</v>
      </c>
      <c r="I26" s="132">
        <f t="shared" si="0"/>
        <v>47989.75409836066</v>
      </c>
      <c r="J26" s="132"/>
      <c r="K26" s="4" t="s">
        <v>1142</v>
      </c>
    </row>
    <row r="27" spans="1:11" ht="18.75" x14ac:dyDescent="0.3">
      <c r="A27" s="1"/>
      <c r="B27" s="110"/>
      <c r="C27" s="111"/>
      <c r="D27" s="112"/>
      <c r="E27" s="1"/>
      <c r="F27" s="22" t="s">
        <v>149</v>
      </c>
      <c r="G27" s="3">
        <v>6.16</v>
      </c>
      <c r="H27" s="3">
        <v>295.62</v>
      </c>
      <c r="I27" s="132">
        <f t="shared" si="0"/>
        <v>47990.259740259738</v>
      </c>
      <c r="J27" s="132"/>
      <c r="K27" s="4" t="s">
        <v>1142</v>
      </c>
    </row>
    <row r="28" spans="1:11" ht="18.75" x14ac:dyDescent="0.3">
      <c r="A28" s="1"/>
      <c r="B28" s="113" t="s">
        <v>18</v>
      </c>
      <c r="C28" s="113"/>
      <c r="D28" s="113"/>
      <c r="E28" s="1"/>
    </row>
    <row r="29" spans="1:11" ht="18.75" x14ac:dyDescent="0.3">
      <c r="A29" s="1"/>
      <c r="B29" s="109" t="s">
        <v>885</v>
      </c>
      <c r="C29" s="109"/>
      <c r="D29" s="109"/>
      <c r="E29" s="1"/>
    </row>
    <row r="30" spans="1:11" ht="18.75" x14ac:dyDescent="0.3">
      <c r="A30" s="1"/>
      <c r="B30" s="113" t="s">
        <v>889</v>
      </c>
      <c r="C30" s="113"/>
      <c r="D30" s="113"/>
      <c r="E30" s="1"/>
    </row>
    <row r="31" spans="1:11" ht="18.75" x14ac:dyDescent="0.3">
      <c r="A31" s="1"/>
      <c r="B31" s="109" t="s">
        <v>893</v>
      </c>
      <c r="C31" s="109"/>
      <c r="D31" s="109"/>
      <c r="E31" s="1"/>
    </row>
    <row r="32" spans="1:11" ht="18.75" x14ac:dyDescent="0.3">
      <c r="A32" s="1"/>
      <c r="B32" s="109" t="s">
        <v>1631</v>
      </c>
      <c r="C32" s="109"/>
      <c r="D32" s="109"/>
      <c r="E32" s="1"/>
    </row>
    <row r="33" spans="1:5" ht="18.75" x14ac:dyDescent="0.3">
      <c r="A33" s="1"/>
      <c r="B33" s="109" t="s">
        <v>1144</v>
      </c>
      <c r="C33" s="109"/>
      <c r="D33" s="109"/>
      <c r="E33" s="1"/>
    </row>
    <row r="34" spans="1:5" ht="18.75" x14ac:dyDescent="0.3">
      <c r="A34" s="1"/>
      <c r="B34" s="109" t="s">
        <v>19</v>
      </c>
      <c r="C34" s="109"/>
      <c r="D34" s="109"/>
      <c r="E34" s="1"/>
    </row>
    <row r="35" spans="1:5" ht="18.75" x14ac:dyDescent="0.3">
      <c r="A35" s="1"/>
      <c r="B35" s="109" t="s">
        <v>904</v>
      </c>
      <c r="C35" s="109"/>
      <c r="D35" s="109"/>
      <c r="E35" s="1"/>
    </row>
    <row r="36" spans="1:5" ht="18.75" x14ac:dyDescent="0.3">
      <c r="A36" s="1"/>
      <c r="B36" s="113" t="s">
        <v>1474</v>
      </c>
      <c r="C36" s="113"/>
      <c r="D36" s="113"/>
      <c r="E36" s="1"/>
    </row>
    <row r="37" spans="1:5" ht="18.75" x14ac:dyDescent="0.3">
      <c r="A37" s="1"/>
      <c r="B37" s="109" t="s">
        <v>1475</v>
      </c>
      <c r="C37" s="109"/>
      <c r="D37" s="109"/>
      <c r="E37" s="1"/>
    </row>
    <row r="38" spans="1:5" ht="18.75" x14ac:dyDescent="0.3">
      <c r="A38" s="1"/>
      <c r="B38" s="113" t="s">
        <v>785</v>
      </c>
      <c r="C38" s="113"/>
      <c r="D38" s="113"/>
      <c r="E38" s="1"/>
    </row>
    <row r="39" spans="1:5" ht="18.75" x14ac:dyDescent="0.3">
      <c r="A39" s="1"/>
      <c r="B39" s="110"/>
      <c r="C39" s="111"/>
      <c r="D39" s="112"/>
      <c r="E39" s="1"/>
    </row>
    <row r="40" spans="1:5" ht="18.75" x14ac:dyDescent="0.3">
      <c r="A40" s="1"/>
      <c r="B40" s="113" t="s">
        <v>1143</v>
      </c>
      <c r="C40" s="113"/>
      <c r="D40" s="113"/>
      <c r="E40" s="1"/>
    </row>
    <row r="41" spans="1:5" ht="18.75" x14ac:dyDescent="0.3">
      <c r="A41" s="1"/>
      <c r="B41" s="109" t="s">
        <v>905</v>
      </c>
      <c r="C41" s="109"/>
      <c r="D41" s="109"/>
      <c r="E41" s="1"/>
    </row>
    <row r="42" spans="1:5" ht="18.75" x14ac:dyDescent="0.3">
      <c r="A42" s="1"/>
      <c r="B42" s="109" t="s">
        <v>906</v>
      </c>
      <c r="C42" s="109"/>
      <c r="D42" s="109"/>
      <c r="E42" s="1"/>
    </row>
    <row r="43" spans="1:5" ht="18.75" x14ac:dyDescent="0.3">
      <c r="A43" s="1"/>
      <c r="B43" s="109" t="s">
        <v>927</v>
      </c>
      <c r="C43" s="109"/>
      <c r="D43" s="109"/>
      <c r="E43" s="1"/>
    </row>
    <row r="44" spans="1:5" ht="18.75" x14ac:dyDescent="0.3">
      <c r="A44" s="1"/>
      <c r="B44" s="110"/>
      <c r="C44" s="111"/>
      <c r="D44" s="112"/>
      <c r="E44" s="1"/>
    </row>
    <row r="45" spans="1:5" ht="18.75" x14ac:dyDescent="0.3">
      <c r="A45" s="1"/>
      <c r="B45" s="113" t="s">
        <v>29</v>
      </c>
      <c r="C45" s="113"/>
      <c r="D45" s="113"/>
      <c r="E45" s="1"/>
    </row>
    <row r="46" spans="1:5" ht="18.75" x14ac:dyDescent="0.3">
      <c r="A46" s="1"/>
      <c r="B46" s="109" t="s">
        <v>535</v>
      </c>
      <c r="C46" s="109" t="s">
        <v>20</v>
      </c>
      <c r="D46" s="109" t="s">
        <v>20</v>
      </c>
      <c r="E46" s="1"/>
    </row>
    <row r="47" spans="1:5" ht="18.75" x14ac:dyDescent="0.3">
      <c r="A47" s="1"/>
      <c r="B47" s="109" t="s">
        <v>766</v>
      </c>
      <c r="C47" s="109" t="s">
        <v>21</v>
      </c>
      <c r="D47" s="109" t="s">
        <v>21</v>
      </c>
      <c r="E47" s="1"/>
    </row>
    <row r="48" spans="1:5" ht="18.75" x14ac:dyDescent="0.3">
      <c r="A48" s="1"/>
      <c r="B48" s="109" t="s">
        <v>22</v>
      </c>
      <c r="C48" s="109" t="s">
        <v>22</v>
      </c>
      <c r="D48" s="109" t="s">
        <v>22</v>
      </c>
      <c r="E48" s="1"/>
    </row>
    <row r="49" spans="1:5" ht="18.75" x14ac:dyDescent="0.3">
      <c r="A49" s="1"/>
      <c r="B49" s="109" t="s">
        <v>1159</v>
      </c>
      <c r="C49" s="109" t="s">
        <v>23</v>
      </c>
      <c r="D49" s="109" t="s">
        <v>23</v>
      </c>
      <c r="E49" s="1"/>
    </row>
    <row r="50" spans="1:5" ht="18.75" x14ac:dyDescent="0.3">
      <c r="A50" s="1"/>
      <c r="B50" s="109" t="s">
        <v>767</v>
      </c>
      <c r="C50" s="109" t="s">
        <v>24</v>
      </c>
      <c r="D50" s="109" t="s">
        <v>24</v>
      </c>
      <c r="E50" s="1"/>
    </row>
    <row r="51" spans="1:5" ht="18.75" x14ac:dyDescent="0.3">
      <c r="A51" s="1"/>
      <c r="B51" s="109" t="s">
        <v>768</v>
      </c>
      <c r="C51" s="109" t="s">
        <v>25</v>
      </c>
      <c r="D51" s="109" t="s">
        <v>25</v>
      </c>
      <c r="E51" s="1"/>
    </row>
    <row r="52" spans="1:5" ht="18.75" x14ac:dyDescent="0.3">
      <c r="A52" s="1"/>
      <c r="B52" s="110"/>
      <c r="C52" s="111"/>
      <c r="D52" s="112"/>
      <c r="E52" s="1"/>
    </row>
    <row r="53" spans="1:5" ht="18.75" x14ac:dyDescent="0.3">
      <c r="A53" s="1"/>
      <c r="B53" s="113" t="s">
        <v>444</v>
      </c>
      <c r="C53" s="113" t="s">
        <v>27</v>
      </c>
      <c r="D53" s="113" t="s">
        <v>27</v>
      </c>
      <c r="E53" s="1"/>
    </row>
    <row r="54" spans="1:5" ht="18.75" x14ac:dyDescent="0.3">
      <c r="A54" s="1"/>
      <c r="B54" s="109" t="s">
        <v>445</v>
      </c>
      <c r="C54" s="109"/>
      <c r="D54" s="109"/>
      <c r="E54" s="1"/>
    </row>
    <row r="55" spans="1:5" ht="18.75" x14ac:dyDescent="0.3">
      <c r="A55" s="1"/>
      <c r="B55" s="109" t="s">
        <v>446</v>
      </c>
      <c r="C55" s="109"/>
      <c r="D55" s="109"/>
      <c r="E55" s="1"/>
    </row>
    <row r="56" spans="1:5" ht="18.75" x14ac:dyDescent="0.3">
      <c r="A56" s="1"/>
      <c r="B56" s="110"/>
      <c r="C56" s="111"/>
      <c r="D56" s="112"/>
      <c r="E56" s="1"/>
    </row>
    <row r="57" spans="1:5" ht="18.75" x14ac:dyDescent="0.3">
      <c r="A57" s="1"/>
      <c r="B57" s="113" t="s">
        <v>1160</v>
      </c>
      <c r="C57" s="113" t="s">
        <v>1</v>
      </c>
      <c r="D57" s="113" t="s">
        <v>1</v>
      </c>
      <c r="E57" s="1"/>
    </row>
    <row r="58" spans="1:5" ht="18.75" x14ac:dyDescent="0.3">
      <c r="A58" s="1"/>
      <c r="B58" s="109" t="s">
        <v>1146</v>
      </c>
      <c r="C58" s="109" t="s">
        <v>8</v>
      </c>
      <c r="D58" s="109" t="s">
        <v>8</v>
      </c>
      <c r="E58" s="1"/>
    </row>
    <row r="59" spans="1:5" ht="18.75" x14ac:dyDescent="0.3">
      <c r="A59" s="1"/>
      <c r="B59" s="109" t="s">
        <v>166</v>
      </c>
      <c r="C59" s="109" t="s">
        <v>2</v>
      </c>
      <c r="D59" s="109" t="s">
        <v>2</v>
      </c>
      <c r="E59" s="1"/>
    </row>
    <row r="60" spans="1:5" ht="18.75" x14ac:dyDescent="0.3">
      <c r="A60" s="1"/>
      <c r="B60" s="109" t="s">
        <v>1121</v>
      </c>
      <c r="C60" s="109" t="s">
        <v>3</v>
      </c>
      <c r="D60" s="109" t="s">
        <v>3</v>
      </c>
      <c r="E60" s="1"/>
    </row>
    <row r="61" spans="1:5" ht="18.75" x14ac:dyDescent="0.3">
      <c r="A61" s="1"/>
      <c r="B61" s="109" t="s">
        <v>1145</v>
      </c>
      <c r="C61" s="109" t="s">
        <v>4</v>
      </c>
      <c r="D61" s="109" t="s">
        <v>4</v>
      </c>
      <c r="E61" s="1"/>
    </row>
    <row r="62" spans="1:5" ht="18.75" x14ac:dyDescent="0.3">
      <c r="A62" s="1"/>
      <c r="B62" s="109" t="s">
        <v>5</v>
      </c>
      <c r="C62" s="109" t="s">
        <v>5</v>
      </c>
      <c r="D62" s="109" t="s">
        <v>5</v>
      </c>
      <c r="E62" s="1"/>
    </row>
    <row r="63" spans="1:5" ht="18.75" x14ac:dyDescent="0.3">
      <c r="A63" s="1"/>
      <c r="B63" s="109" t="s">
        <v>1152</v>
      </c>
      <c r="C63" s="109" t="s">
        <v>17</v>
      </c>
      <c r="D63" s="109" t="s">
        <v>17</v>
      </c>
      <c r="E63" s="1"/>
    </row>
    <row r="64" spans="1:5" ht="18.75" x14ac:dyDescent="0.3">
      <c r="A64" s="1"/>
      <c r="B64" s="109" t="s">
        <v>251</v>
      </c>
      <c r="C64" s="109"/>
      <c r="D64" s="109"/>
      <c r="E64" s="1"/>
    </row>
    <row r="65" spans="1:5" ht="18.75" x14ac:dyDescent="0.3">
      <c r="A65" s="1"/>
      <c r="B65" s="109" t="s">
        <v>1141</v>
      </c>
      <c r="C65" s="109" t="s">
        <v>6</v>
      </c>
      <c r="D65" s="109" t="s">
        <v>6</v>
      </c>
      <c r="E65" s="1"/>
    </row>
    <row r="66" spans="1:5" ht="18.75" x14ac:dyDescent="0.3">
      <c r="A66" s="1"/>
      <c r="B66" s="109" t="s">
        <v>7</v>
      </c>
      <c r="C66" s="109" t="s">
        <v>7</v>
      </c>
      <c r="D66" s="109" t="s">
        <v>7</v>
      </c>
      <c r="E66" s="1"/>
    </row>
    <row r="67" spans="1:5" ht="18.75" x14ac:dyDescent="0.3">
      <c r="A67" s="1"/>
      <c r="B67" s="109" t="s">
        <v>1161</v>
      </c>
      <c r="C67" s="109" t="s">
        <v>9</v>
      </c>
      <c r="D67" s="109" t="s">
        <v>9</v>
      </c>
      <c r="E67" s="1"/>
    </row>
    <row r="68" spans="1:5" ht="18.75" x14ac:dyDescent="0.3">
      <c r="A68" s="1"/>
      <c r="B68" s="109" t="s">
        <v>1147</v>
      </c>
      <c r="C68" s="109" t="s">
        <v>10</v>
      </c>
      <c r="D68" s="109" t="s">
        <v>10</v>
      </c>
      <c r="E68" s="1"/>
    </row>
    <row r="69" spans="1:5" ht="18.75" x14ac:dyDescent="0.3">
      <c r="A69" s="1"/>
      <c r="B69" s="109" t="s">
        <v>1148</v>
      </c>
      <c r="C69" s="109" t="s">
        <v>11</v>
      </c>
      <c r="D69" s="109" t="s">
        <v>11</v>
      </c>
      <c r="E69" s="1"/>
    </row>
    <row r="70" spans="1:5" ht="18.75" x14ac:dyDescent="0.3">
      <c r="A70" s="1"/>
      <c r="B70" s="109" t="s">
        <v>12</v>
      </c>
      <c r="C70" s="109" t="s">
        <v>12</v>
      </c>
      <c r="D70" s="109" t="s">
        <v>12</v>
      </c>
      <c r="E70" s="1"/>
    </row>
    <row r="71" spans="1:5" ht="18.75" x14ac:dyDescent="0.3">
      <c r="A71" s="1"/>
      <c r="B71" s="109" t="s">
        <v>13</v>
      </c>
      <c r="C71" s="109" t="s">
        <v>13</v>
      </c>
      <c r="D71" s="109" t="s">
        <v>13</v>
      </c>
      <c r="E71" s="1"/>
    </row>
    <row r="72" spans="1:5" ht="18.75" x14ac:dyDescent="0.3">
      <c r="A72" s="1"/>
      <c r="B72" s="109" t="s">
        <v>1149</v>
      </c>
      <c r="C72" s="109" t="s">
        <v>14</v>
      </c>
      <c r="D72" s="109" t="s">
        <v>14</v>
      </c>
      <c r="E72" s="1"/>
    </row>
    <row r="73" spans="1:5" ht="18.75" x14ac:dyDescent="0.3">
      <c r="A73" s="1"/>
      <c r="B73" s="109" t="s">
        <v>15</v>
      </c>
      <c r="C73" s="109" t="s">
        <v>15</v>
      </c>
      <c r="D73" s="109" t="s">
        <v>15</v>
      </c>
      <c r="E73" s="1"/>
    </row>
    <row r="74" spans="1:5" ht="18.75" x14ac:dyDescent="0.3">
      <c r="A74" s="1"/>
      <c r="B74" s="109" t="s">
        <v>167</v>
      </c>
      <c r="C74" s="109"/>
      <c r="D74" s="109"/>
      <c r="E74" s="1"/>
    </row>
    <row r="75" spans="1:5" ht="18.75" x14ac:dyDescent="0.3">
      <c r="A75" s="1"/>
      <c r="B75" s="109" t="s">
        <v>168</v>
      </c>
      <c r="C75" s="109"/>
      <c r="D75" s="109"/>
      <c r="E75" s="1"/>
    </row>
    <row r="76" spans="1:5" ht="18.75" x14ac:dyDescent="0.3">
      <c r="A76" s="1"/>
      <c r="B76" s="109" t="s">
        <v>1151</v>
      </c>
      <c r="C76" s="109" t="s">
        <v>16</v>
      </c>
      <c r="D76" s="109" t="s">
        <v>16</v>
      </c>
      <c r="E76" s="1"/>
    </row>
    <row r="77" spans="1:5" ht="18.75" x14ac:dyDescent="0.3">
      <c r="A77" s="1"/>
      <c r="B77" s="115"/>
      <c r="C77" s="115"/>
      <c r="D77" s="115"/>
      <c r="E77" s="1"/>
    </row>
    <row r="78" spans="1:5" ht="18.75" x14ac:dyDescent="0.3">
      <c r="A78" s="1"/>
      <c r="B78" s="113" t="s">
        <v>1162</v>
      </c>
      <c r="C78" s="113"/>
      <c r="D78" s="113"/>
      <c r="E78" s="1"/>
    </row>
    <row r="79" spans="1:5" ht="15.75" x14ac:dyDescent="0.25">
      <c r="B79" s="109" t="s">
        <v>48</v>
      </c>
      <c r="C79" s="109"/>
      <c r="D79" s="109"/>
    </row>
    <row r="80" spans="1:5" ht="15.75" x14ac:dyDescent="0.25">
      <c r="B80" s="109" t="s">
        <v>784</v>
      </c>
      <c r="C80" s="109"/>
      <c r="D80" s="109"/>
    </row>
    <row r="81" spans="2:4" ht="15.75" x14ac:dyDescent="0.25">
      <c r="B81" s="109" t="s">
        <v>49</v>
      </c>
      <c r="C81" s="109"/>
      <c r="D81" s="109"/>
    </row>
  </sheetData>
  <mergeCells count="108">
    <mergeCell ref="B81:D81"/>
    <mergeCell ref="B80:D80"/>
    <mergeCell ref="B76:D76"/>
    <mergeCell ref="B77:D77"/>
    <mergeCell ref="B78:D78"/>
    <mergeCell ref="B79:D79"/>
    <mergeCell ref="A10:E10"/>
    <mergeCell ref="B11:D11"/>
    <mergeCell ref="A12:E12"/>
    <mergeCell ref="B13:D13"/>
    <mergeCell ref="B14:D14"/>
    <mergeCell ref="B15:D15"/>
    <mergeCell ref="B25:D25"/>
    <mergeCell ref="B26:D26"/>
    <mergeCell ref="B27:D27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A1:E4"/>
    <mergeCell ref="A5:E5"/>
    <mergeCell ref="A6:E6"/>
    <mergeCell ref="B7:D7"/>
    <mergeCell ref="B8:D8"/>
    <mergeCell ref="B9:D9"/>
    <mergeCell ref="B22:D22"/>
    <mergeCell ref="B23:D23"/>
    <mergeCell ref="B24:D24"/>
    <mergeCell ref="B16:D16"/>
    <mergeCell ref="B17:D17"/>
    <mergeCell ref="B18:D18"/>
    <mergeCell ref="B19:D19"/>
    <mergeCell ref="B20:D20"/>
    <mergeCell ref="B21:D21"/>
    <mergeCell ref="B33:D33"/>
    <mergeCell ref="B49:D49"/>
    <mergeCell ref="B50:D50"/>
    <mergeCell ref="B51:D51"/>
    <mergeCell ref="B40:D40"/>
    <mergeCell ref="B41:D41"/>
    <mergeCell ref="B42:D42"/>
    <mergeCell ref="B43:D43"/>
    <mergeCell ref="B44:D44"/>
    <mergeCell ref="B45:D45"/>
    <mergeCell ref="B73:D73"/>
    <mergeCell ref="B74:D74"/>
    <mergeCell ref="B75:D75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52:D52"/>
    <mergeCell ref="B53:D53"/>
    <mergeCell ref="B54:D54"/>
    <mergeCell ref="B55:D55"/>
    <mergeCell ref="B56:D56"/>
    <mergeCell ref="B57:D57"/>
    <mergeCell ref="B46:D46"/>
    <mergeCell ref="B47:D47"/>
    <mergeCell ref="B48:D48"/>
    <mergeCell ref="B58:D58"/>
    <mergeCell ref="B59:D59"/>
    <mergeCell ref="B60:D60"/>
    <mergeCell ref="B61:D61"/>
    <mergeCell ref="B62:D62"/>
    <mergeCell ref="B63:D63"/>
    <mergeCell ref="I5:J5"/>
    <mergeCell ref="M5:R5"/>
    <mergeCell ref="I27:J27"/>
    <mergeCell ref="I26:J26"/>
    <mergeCell ref="I9:J9"/>
    <mergeCell ref="I10:J10"/>
    <mergeCell ref="I11:J11"/>
    <mergeCell ref="I12:J12"/>
    <mergeCell ref="I13:J13"/>
    <mergeCell ref="I20:J20"/>
    <mergeCell ref="I21:J21"/>
    <mergeCell ref="I22:J22"/>
    <mergeCell ref="I23:J23"/>
    <mergeCell ref="I24:J24"/>
    <mergeCell ref="I25:J25"/>
    <mergeCell ref="I14:J14"/>
    <mergeCell ref="I15:J15"/>
    <mergeCell ref="I16:J16"/>
    <mergeCell ref="I17:J17"/>
    <mergeCell ref="I18:J18"/>
    <mergeCell ref="I19:J19"/>
    <mergeCell ref="F1:K2"/>
    <mergeCell ref="M1:R1"/>
    <mergeCell ref="M2:R2"/>
    <mergeCell ref="F3:K4"/>
    <mergeCell ref="M3:R3"/>
    <mergeCell ref="M4:R4"/>
    <mergeCell ref="I6:J6"/>
    <mergeCell ref="I7:J7"/>
    <mergeCell ref="I8:J8"/>
  </mergeCells>
  <hyperlinks>
    <hyperlink ref="B7:D7" location="арматура!R1C1" display="Арматура" xr:uid="{00000000-0004-0000-1C00-000000000000}"/>
    <hyperlink ref="B8:D8" location="'Дріт в''язальний'!A1" display="Дріт в'язальний" xr:uid="{00000000-0004-0000-1C00-000001000000}"/>
    <hyperlink ref="B9:D9" location="'Дріт ВР'!A1" display="Дріт ВР" xr:uid="{00000000-0004-0000-1C00-000002000000}"/>
    <hyperlink ref="B11:D11" location="Двотавр!A1" display="Двотавр  " xr:uid="{00000000-0004-0000-1C00-000003000000}"/>
    <hyperlink ref="B13:D13" location="Квадрат!A1" display="Квадрат сталевий" xr:uid="{00000000-0004-0000-1C00-000004000000}"/>
    <hyperlink ref="B15:D15" location="Круг!A1" display="Круг сталевий" xr:uid="{00000000-0004-0000-1C00-000005000000}"/>
    <hyperlink ref="B19:D19" location="лист!R1C1" display="Листы:" xr:uid="{00000000-0004-0000-1C00-000006000000}"/>
    <hyperlink ref="B20:D20" location="Лист!A1" display="Лист сталевий" xr:uid="{00000000-0004-0000-1C00-000007000000}"/>
    <hyperlink ref="B21:D21" location="'Лист рифлений'!A1" display="Лист рифлений" xr:uid="{00000000-0004-0000-1C00-000008000000}"/>
    <hyperlink ref="B22:D22" location="'Лист ПВЛ'!A1" display="Лист ПВЛ" xr:uid="{00000000-0004-0000-1C00-000009000000}"/>
    <hyperlink ref="B23:D23" location="'Лист оцинкований'!A1" display="Лист оцинкований" xr:uid="{00000000-0004-0000-1C00-00000A000000}"/>
    <hyperlink ref="B24:D24" location="'Лист нержавіючий'!A1" display="Лист нержавіючий" xr:uid="{00000000-0004-0000-1C00-00000B000000}"/>
    <hyperlink ref="B28:D28" location="Профнасил!A1" display="Профнастил" xr:uid="{00000000-0004-0000-1C00-00000C000000}"/>
    <hyperlink ref="B29:D29" location="'Преміум профнастил'!A1" display="Преміум профнастил" xr:uid="{00000000-0004-0000-1C00-00000D000000}"/>
    <hyperlink ref="B30:D30" location="' Металочерепиця'!A1" display="Металочерепиця" xr:uid="{00000000-0004-0000-1C00-00000E000000}"/>
    <hyperlink ref="B31:D31" location="'Преміум металочерепиця'!A1" display="Преміум металочерепиця" xr:uid="{00000000-0004-0000-1C00-00000F000000}"/>
    <hyperlink ref="B32:D32" location="метизы!R1C1" display="Метизы" xr:uid="{00000000-0004-0000-1C00-000010000000}"/>
    <hyperlink ref="B33:D33" location="'Водосточна система'!A1" display="Водостічна система" xr:uid="{00000000-0004-0000-1C00-000011000000}"/>
    <hyperlink ref="B34:D34" location="планки!R1C1" display="Планки" xr:uid="{00000000-0004-0000-1C00-000012000000}"/>
    <hyperlink ref="B35:D35" location="'Утеплювач, ізоляція'!A1" display="Утеплювач, ізоляція" xr:uid="{00000000-0004-0000-1C00-000013000000}"/>
    <hyperlink ref="B38:D38" location="'Фальцева покрівля'!A1" display="Фальцева покрівля" xr:uid="{00000000-0004-0000-1C00-000014000000}"/>
    <hyperlink ref="B40:D40" location="'сетка сварная в картах'!R1C1" display="Сетка:" xr:uid="{00000000-0004-0000-1C00-000015000000}"/>
    <hyperlink ref="B41:D41" location="'Сітка зварна в картах'!A1" display="Сітка зварна в картах" xr:uid="{00000000-0004-0000-1C00-000016000000}"/>
    <hyperlink ref="B42:D42" location="'Сітка зварна в рулоні'!A1" display="Сітка зварна в рулоне" xr:uid="{00000000-0004-0000-1C00-000017000000}"/>
    <hyperlink ref="B43:D43" location="'Сітка рабиця'!A1" display="Сітка рабиця" xr:uid="{00000000-0004-0000-1C00-000018000000}"/>
    <hyperlink ref="B45:D45" location="'труба профильная'!R1C1" display="Труба:" xr:uid="{00000000-0004-0000-1C00-000019000000}"/>
    <hyperlink ref="B46:D46" location="'Труба профільна'!A1" display="Труба профільна" xr:uid="{00000000-0004-0000-1C00-00001A000000}"/>
    <hyperlink ref="B47:D47" location="'Труба ел.зв.'!A1" display="Труба електрозварна" xr:uid="{00000000-0004-0000-1C00-00001B000000}"/>
    <hyperlink ref="B48:D48" location="'труба вгп'!R1C1" display="Трубв ВГП ДУ" xr:uid="{00000000-0004-0000-1C00-00001C000000}"/>
    <hyperlink ref="B50:D50" location="'Труба оцинк.'!A1" display="Труба оцинкована" xr:uid="{00000000-0004-0000-1C00-00001D000000}"/>
    <hyperlink ref="B51:D51" location="'Труба нержавіюча'!A1" display="Труба нержавіюча" xr:uid="{00000000-0004-0000-1C00-00001E000000}"/>
    <hyperlink ref="B57:D57" location="шпилька.гайка.шайба!R1C1" display="Комплектующие" xr:uid="{00000000-0004-0000-1C00-00001F000000}"/>
    <hyperlink ref="B60:D60" location="Цвяхи!A1" display="Цвяхи" xr:uid="{00000000-0004-0000-1C00-000020000000}"/>
    <hyperlink ref="B61:D61" location="'Гіпсокартон та профіль'!A1" display=" Гіпсокартон та профіль" xr:uid="{00000000-0004-0000-1C00-000021000000}"/>
    <hyperlink ref="B62:D62" location="диск!R1C1" display="Диск" xr:uid="{00000000-0004-0000-1C00-000022000000}"/>
    <hyperlink ref="B65:D65" location="Лакофарбові!A1" display="Лакофарбові" xr:uid="{00000000-0004-0000-1C00-000023000000}"/>
    <hyperlink ref="B66:D66" location="лопата!R1C1" display="Лопата" xr:uid="{00000000-0004-0000-1C00-000024000000}"/>
    <hyperlink ref="B67:D67" location="Згони!A1" display="Згони" xr:uid="{00000000-0004-0000-1C00-000025000000}"/>
    <hyperlink ref="B68:D68" location="Трійники!A1" display=" Трійники" xr:uid="{00000000-0004-0000-1C00-000026000000}"/>
    <hyperlink ref="B69:D69" location="Різьба!A1" display="Різьба" xr:uid="{00000000-0004-0000-1C00-000027000000}"/>
    <hyperlink ref="B70:D70" location="муфта!R1C1" display="Муфта" xr:uid="{00000000-0004-0000-1C00-000028000000}"/>
    <hyperlink ref="B71:D71" location="контргайка!R1C1" display="Контргайка" xr:uid="{00000000-0004-0000-1C00-000029000000}"/>
    <hyperlink ref="B72:D72" location="Фланець!A1" display="Фланець" xr:uid="{00000000-0004-0000-1C00-00002A000000}"/>
    <hyperlink ref="B73:D73" location="цемент!R1C1" display="Цемент" xr:uid="{00000000-0004-0000-1C00-00002B000000}"/>
    <hyperlink ref="B76:D76" location="'Щітка по металу'!A1" display="Щітка по металу" xr:uid="{00000000-0004-0000-1C00-00002C000000}"/>
    <hyperlink ref="B78:D78" location="доставка!R1C1" display="Услуги" xr:uid="{00000000-0004-0000-1C00-00002D000000}"/>
    <hyperlink ref="B79:D79" location="доставка!R1C1" display="Доставка" xr:uid="{00000000-0004-0000-1C00-00002E000000}"/>
    <hyperlink ref="B80:D80" location="Гільйотина!A1" display="Гільйотина" xr:uid="{00000000-0004-0000-1C00-00002F000000}"/>
    <hyperlink ref="B81:D81" location="плазма!R1C1" display="Плазма" xr:uid="{00000000-0004-0000-1C00-000030000000}"/>
    <hyperlink ref="B53:D53" location="швеллер!R1C1" display="Швеллер" xr:uid="{00000000-0004-0000-1C00-000031000000}"/>
    <hyperlink ref="B54:D54" location="'Швелер катаный'!A1" display="Швелер катаний" xr:uid="{00000000-0004-0000-1C00-000032000000}"/>
    <hyperlink ref="B55:D55" location="'Швелер гнутий'!A1" display="Швелер гнутий" xr:uid="{00000000-0004-0000-1C00-000033000000}"/>
    <hyperlink ref="B49:D49" location="'Труба безшов.'!A1" display="Турба безшовна" xr:uid="{00000000-0004-0000-1C00-000034000000}"/>
    <hyperlink ref="B59:D59" location="гайка!R1C1" display="Гайка" xr:uid="{00000000-0004-0000-1C00-000035000000}"/>
    <hyperlink ref="B74:D74" location="шайба!R1C1" display="Шайба" xr:uid="{00000000-0004-0000-1C00-000036000000}"/>
    <hyperlink ref="B75:D75" location="шпилька!R1C1" display="Шпилька" xr:uid="{00000000-0004-0000-1C00-000037000000}"/>
    <hyperlink ref="B26:D26" location="Смуга!A1" display="Смуга" xr:uid="{00000000-0004-0000-1C00-000038000000}"/>
    <hyperlink ref="B64:D64" location="заглушка!A1" display="Заглушка" xr:uid="{00000000-0004-0000-1C00-000039000000}"/>
    <hyperlink ref="B58:D58" location="Відводи!A1" display="Відводи" xr:uid="{00000000-0004-0000-1C00-00003A000000}"/>
    <hyperlink ref="B63:D63" location="Електроди!A1" display="Електроди" xr:uid="{00000000-0004-0000-1C00-00003B000000}"/>
    <hyperlink ref="B17:D17" location="Кутник!A1" display="Кутник" xr:uid="{00000000-0004-0000-1C00-00003C000000}"/>
    <hyperlink ref="B36:D36" location="Штакетник!A1" display="Штахетник" xr:uid="{00000000-0004-0000-1C00-00003D000000}"/>
    <hyperlink ref="B37:D37" location="'Штакетник Преміум'!A1" display="Штахетник преміум" xr:uid="{00000000-0004-0000-1C00-00003E000000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81"/>
  <sheetViews>
    <sheetView workbookViewId="0">
      <pane ySplit="5" topLeftCell="A6" activePane="bottomLeft" state="frozen"/>
      <selection pane="bottomLeft" activeCell="B7" sqref="B7:D7"/>
    </sheetView>
  </sheetViews>
  <sheetFormatPr defaultRowHeight="15" x14ac:dyDescent="0.25"/>
  <cols>
    <col min="1" max="1" width="1.28515625" customWidth="1"/>
    <col min="5" max="5" width="1.28515625" customWidth="1"/>
    <col min="10" max="10" width="15.28515625" customWidth="1"/>
    <col min="11" max="11" width="17.28515625" customWidth="1"/>
  </cols>
  <sheetData>
    <row r="1" spans="1:20" x14ac:dyDescent="0.25">
      <c r="A1" s="114"/>
      <c r="B1" s="114"/>
      <c r="C1" s="114"/>
      <c r="D1" s="114"/>
      <c r="E1" s="114"/>
      <c r="F1" s="106" t="s">
        <v>289</v>
      </c>
      <c r="G1" s="106"/>
      <c r="H1" s="106"/>
      <c r="I1" s="106"/>
      <c r="J1" s="106"/>
      <c r="K1" s="106"/>
      <c r="L1" s="106"/>
      <c r="M1" s="106"/>
      <c r="N1" s="2" t="s">
        <v>517</v>
      </c>
      <c r="O1" s="101" t="s">
        <v>519</v>
      </c>
      <c r="P1" s="101"/>
      <c r="Q1" s="101"/>
      <c r="R1" s="101"/>
      <c r="S1" s="101"/>
      <c r="T1" s="101"/>
    </row>
    <row r="2" spans="1:20" x14ac:dyDescent="0.25">
      <c r="A2" s="114"/>
      <c r="B2" s="114"/>
      <c r="C2" s="114"/>
      <c r="D2" s="114"/>
      <c r="E2" s="114"/>
      <c r="F2" s="106"/>
      <c r="G2" s="106"/>
      <c r="H2" s="106"/>
      <c r="I2" s="106"/>
      <c r="J2" s="106"/>
      <c r="K2" s="106"/>
      <c r="L2" s="106"/>
      <c r="M2" s="106"/>
      <c r="N2" s="2" t="s">
        <v>521</v>
      </c>
      <c r="O2" s="101" t="s">
        <v>1476</v>
      </c>
      <c r="P2" s="101"/>
      <c r="Q2" s="101"/>
      <c r="R2" s="101"/>
      <c r="S2" s="101"/>
      <c r="T2" s="101"/>
    </row>
    <row r="3" spans="1:20" x14ac:dyDescent="0.25">
      <c r="A3" s="114"/>
      <c r="B3" s="114"/>
      <c r="C3" s="114"/>
      <c r="D3" s="114"/>
      <c r="E3" s="114"/>
      <c r="F3" s="107" t="s">
        <v>488</v>
      </c>
      <c r="G3" s="107"/>
      <c r="H3" s="107"/>
      <c r="I3" s="107"/>
      <c r="J3" s="107"/>
      <c r="K3" s="107"/>
      <c r="L3" s="107"/>
      <c r="M3" s="108"/>
      <c r="N3" s="2" t="s">
        <v>44</v>
      </c>
      <c r="O3" s="101" t="s">
        <v>47</v>
      </c>
      <c r="P3" s="101"/>
      <c r="Q3" s="101"/>
      <c r="R3" s="101"/>
      <c r="S3" s="101"/>
      <c r="T3" s="101"/>
    </row>
    <row r="4" spans="1:20" x14ac:dyDescent="0.25">
      <c r="A4" s="114"/>
      <c r="B4" s="114"/>
      <c r="C4" s="114"/>
      <c r="D4" s="114"/>
      <c r="E4" s="114"/>
      <c r="F4" s="107"/>
      <c r="G4" s="107"/>
      <c r="H4" s="107"/>
      <c r="I4" s="107"/>
      <c r="J4" s="107"/>
      <c r="K4" s="107"/>
      <c r="L4" s="107"/>
      <c r="M4" s="108"/>
      <c r="N4" s="2" t="s">
        <v>45</v>
      </c>
      <c r="O4" s="101" t="s">
        <v>520</v>
      </c>
      <c r="P4" s="101"/>
      <c r="Q4" s="101"/>
      <c r="R4" s="101"/>
      <c r="S4" s="101"/>
      <c r="T4" s="101"/>
    </row>
    <row r="5" spans="1:20" ht="18.75" x14ac:dyDescent="0.3">
      <c r="A5" s="113" t="s">
        <v>288</v>
      </c>
      <c r="B5" s="113"/>
      <c r="C5" s="113"/>
      <c r="D5" s="113"/>
      <c r="E5" s="113"/>
      <c r="F5" s="123" t="s">
        <v>493</v>
      </c>
      <c r="G5" s="123"/>
      <c r="H5" s="123"/>
      <c r="I5" s="123"/>
      <c r="J5" s="5" t="s">
        <v>494</v>
      </c>
      <c r="K5" s="5" t="s">
        <v>500</v>
      </c>
      <c r="L5" s="123" t="s">
        <v>498</v>
      </c>
      <c r="M5" s="102"/>
      <c r="N5" s="2" t="s">
        <v>46</v>
      </c>
      <c r="O5" s="101" t="s">
        <v>51</v>
      </c>
      <c r="P5" s="101"/>
      <c r="Q5" s="101"/>
      <c r="R5" s="101"/>
      <c r="S5" s="101"/>
      <c r="T5" s="101"/>
    </row>
    <row r="6" spans="1:20" ht="18.75" x14ac:dyDescent="0.3">
      <c r="A6" s="115"/>
      <c r="B6" s="115"/>
      <c r="C6" s="115"/>
      <c r="D6" s="115"/>
      <c r="E6" s="115"/>
      <c r="F6" s="124" t="s">
        <v>489</v>
      </c>
      <c r="G6" s="124"/>
      <c r="H6" s="124"/>
      <c r="I6" s="124"/>
      <c r="J6" s="21">
        <v>0.05</v>
      </c>
      <c r="K6" s="84">
        <v>2.4950000000000001</v>
      </c>
      <c r="L6" s="125">
        <f>K6/J6*1000</f>
        <v>49900</v>
      </c>
      <c r="M6" s="126"/>
    </row>
    <row r="7" spans="1:20" ht="18.75" x14ac:dyDescent="0.3">
      <c r="A7" s="1"/>
      <c r="B7" s="113" t="s">
        <v>0</v>
      </c>
      <c r="C7" s="113"/>
      <c r="D7" s="113"/>
      <c r="E7" s="1"/>
      <c r="F7" s="124" t="s">
        <v>490</v>
      </c>
      <c r="G7" s="124"/>
      <c r="H7" s="124"/>
      <c r="I7" s="124"/>
      <c r="J7" s="21">
        <v>0.1</v>
      </c>
      <c r="K7" s="84">
        <v>4.99</v>
      </c>
      <c r="L7" s="125">
        <f>K7/J7*1000</f>
        <v>49900</v>
      </c>
      <c r="M7" s="126"/>
    </row>
    <row r="8" spans="1:20" ht="18.75" x14ac:dyDescent="0.3">
      <c r="A8" s="1"/>
      <c r="B8" s="109" t="s">
        <v>492</v>
      </c>
      <c r="C8" s="109"/>
      <c r="D8" s="109"/>
      <c r="E8" s="1"/>
      <c r="F8" s="124" t="s">
        <v>491</v>
      </c>
      <c r="G8" s="124"/>
      <c r="H8" s="124"/>
      <c r="I8" s="124"/>
      <c r="J8" s="21">
        <v>0.14000000000000001</v>
      </c>
      <c r="K8" s="84">
        <v>6.9860000000000007</v>
      </c>
      <c r="L8" s="125">
        <f>K8/J8*1000</f>
        <v>49900</v>
      </c>
      <c r="M8" s="126"/>
    </row>
    <row r="9" spans="1:20" ht="18.75" x14ac:dyDescent="0.3">
      <c r="A9" s="1"/>
      <c r="B9" s="109" t="s">
        <v>488</v>
      </c>
      <c r="C9" s="109"/>
      <c r="D9" s="109"/>
      <c r="E9" s="1"/>
      <c r="F9" s="124" t="s">
        <v>1484</v>
      </c>
      <c r="G9" s="124"/>
      <c r="H9" s="124"/>
      <c r="I9" s="124"/>
      <c r="J9" s="21">
        <v>0.22</v>
      </c>
      <c r="K9" s="84">
        <v>10.978</v>
      </c>
      <c r="L9" s="125">
        <f>K9/J9*1000</f>
        <v>49900</v>
      </c>
      <c r="M9" s="126"/>
    </row>
    <row r="10" spans="1:20" ht="18.75" x14ac:dyDescent="0.3">
      <c r="A10" s="115"/>
      <c r="B10" s="115"/>
      <c r="C10" s="115"/>
      <c r="D10" s="115"/>
      <c r="E10" s="115"/>
    </row>
    <row r="11" spans="1:20" ht="18.75" x14ac:dyDescent="0.3">
      <c r="A11" s="1"/>
      <c r="B11" s="113" t="s">
        <v>533</v>
      </c>
      <c r="C11" s="113"/>
      <c r="D11" s="113"/>
      <c r="E11" s="1"/>
    </row>
    <row r="12" spans="1:20" ht="18.75" x14ac:dyDescent="0.3">
      <c r="A12" s="115"/>
      <c r="B12" s="115"/>
      <c r="C12" s="115"/>
      <c r="D12" s="115"/>
      <c r="E12" s="115"/>
    </row>
    <row r="13" spans="1:20" ht="18.75" x14ac:dyDescent="0.3">
      <c r="A13" s="1"/>
      <c r="B13" s="113" t="s">
        <v>290</v>
      </c>
      <c r="C13" s="113"/>
      <c r="D13" s="113"/>
      <c r="E13" s="1"/>
    </row>
    <row r="14" spans="1:20" ht="18.75" x14ac:dyDescent="0.3">
      <c r="A14" s="1"/>
      <c r="B14" s="110"/>
      <c r="C14" s="111"/>
      <c r="D14" s="112"/>
      <c r="E14" s="1"/>
    </row>
    <row r="15" spans="1:20" ht="18.75" x14ac:dyDescent="0.3">
      <c r="A15" s="1"/>
      <c r="B15" s="113" t="s">
        <v>300</v>
      </c>
      <c r="C15" s="113"/>
      <c r="D15" s="113"/>
      <c r="E15" s="1"/>
    </row>
    <row r="16" spans="1:20" ht="18.75" x14ac:dyDescent="0.3">
      <c r="A16" s="1"/>
      <c r="B16" s="110"/>
      <c r="C16" s="111"/>
      <c r="D16" s="112"/>
      <c r="E16" s="1"/>
    </row>
    <row r="17" spans="1:5" ht="18.75" x14ac:dyDescent="0.3">
      <c r="A17" s="1"/>
      <c r="B17" s="113" t="s">
        <v>430</v>
      </c>
      <c r="C17" s="113" t="s">
        <v>26</v>
      </c>
      <c r="D17" s="113" t="s">
        <v>26</v>
      </c>
      <c r="E17" s="1"/>
    </row>
    <row r="18" spans="1:5" ht="18.75" x14ac:dyDescent="0.3">
      <c r="A18" s="1"/>
      <c r="B18" s="110"/>
      <c r="C18" s="111"/>
      <c r="D18" s="112"/>
      <c r="E18" s="1"/>
    </row>
    <row r="19" spans="1:5" ht="18.75" x14ac:dyDescent="0.3">
      <c r="A19" s="1"/>
      <c r="B19" s="113" t="s">
        <v>412</v>
      </c>
      <c r="C19" s="113"/>
      <c r="D19" s="113"/>
      <c r="E19" s="1"/>
    </row>
    <row r="20" spans="1:5" ht="18.75" x14ac:dyDescent="0.3">
      <c r="A20" s="1"/>
      <c r="B20" s="109" t="s">
        <v>301</v>
      </c>
      <c r="C20" s="109"/>
      <c r="D20" s="109"/>
      <c r="E20" s="1"/>
    </row>
    <row r="21" spans="1:5" ht="18.75" x14ac:dyDescent="0.3">
      <c r="A21" s="1"/>
      <c r="B21" s="109" t="s">
        <v>410</v>
      </c>
      <c r="C21" s="109"/>
      <c r="D21" s="109"/>
      <c r="E21" s="1"/>
    </row>
    <row r="22" spans="1:5" ht="18.75" x14ac:dyDescent="0.3">
      <c r="A22" s="1"/>
      <c r="B22" s="109" t="s">
        <v>28</v>
      </c>
      <c r="C22" s="109"/>
      <c r="D22" s="109"/>
      <c r="E22" s="1"/>
    </row>
    <row r="23" spans="1:5" ht="18.75" x14ac:dyDescent="0.3">
      <c r="A23" s="1"/>
      <c r="B23" s="109" t="s">
        <v>411</v>
      </c>
      <c r="C23" s="109"/>
      <c r="D23" s="109"/>
      <c r="E23" s="1"/>
    </row>
    <row r="24" spans="1:5" ht="18.75" x14ac:dyDescent="0.3">
      <c r="A24" s="1"/>
      <c r="B24" s="109" t="s">
        <v>413</v>
      </c>
      <c r="C24" s="109"/>
      <c r="D24" s="109"/>
      <c r="E24" s="1"/>
    </row>
    <row r="25" spans="1:5" ht="18.75" x14ac:dyDescent="0.3">
      <c r="A25" s="1"/>
      <c r="B25" s="110"/>
      <c r="C25" s="111"/>
      <c r="D25" s="112"/>
      <c r="E25" s="1"/>
    </row>
    <row r="26" spans="1:5" ht="18.75" x14ac:dyDescent="0.3">
      <c r="A26" s="1"/>
      <c r="B26" s="113" t="s">
        <v>429</v>
      </c>
      <c r="C26" s="113"/>
      <c r="D26" s="113"/>
      <c r="E26" s="1"/>
    </row>
    <row r="27" spans="1:5" ht="18.75" x14ac:dyDescent="0.3">
      <c r="A27" s="1"/>
      <c r="B27" s="110"/>
      <c r="C27" s="111"/>
      <c r="D27" s="112"/>
      <c r="E27" s="1"/>
    </row>
    <row r="28" spans="1:5" ht="18.75" x14ac:dyDescent="0.3">
      <c r="A28" s="1"/>
      <c r="B28" s="113" t="s">
        <v>18</v>
      </c>
      <c r="C28" s="113"/>
      <c r="D28" s="113"/>
      <c r="E28" s="1"/>
    </row>
    <row r="29" spans="1:5" ht="18.75" x14ac:dyDescent="0.3">
      <c r="A29" s="1"/>
      <c r="B29" s="109" t="s">
        <v>885</v>
      </c>
      <c r="C29" s="109"/>
      <c r="D29" s="109"/>
      <c r="E29" s="1"/>
    </row>
    <row r="30" spans="1:5" ht="18.75" x14ac:dyDescent="0.3">
      <c r="A30" s="1"/>
      <c r="B30" s="113" t="s">
        <v>889</v>
      </c>
      <c r="C30" s="113"/>
      <c r="D30" s="113"/>
      <c r="E30" s="1"/>
    </row>
    <row r="31" spans="1:5" ht="18.75" x14ac:dyDescent="0.3">
      <c r="A31" s="1"/>
      <c r="B31" s="109" t="s">
        <v>893</v>
      </c>
      <c r="C31" s="109"/>
      <c r="D31" s="109"/>
      <c r="E31" s="1"/>
    </row>
    <row r="32" spans="1:5" ht="18.75" x14ac:dyDescent="0.3">
      <c r="A32" s="1"/>
      <c r="B32" s="109" t="s">
        <v>1631</v>
      </c>
      <c r="C32" s="109"/>
      <c r="D32" s="109"/>
      <c r="E32" s="1"/>
    </row>
    <row r="33" spans="1:5" ht="18.75" x14ac:dyDescent="0.3">
      <c r="A33" s="1"/>
      <c r="B33" s="109" t="s">
        <v>1144</v>
      </c>
      <c r="C33" s="109"/>
      <c r="D33" s="109"/>
      <c r="E33" s="1"/>
    </row>
    <row r="34" spans="1:5" ht="18.75" x14ac:dyDescent="0.3">
      <c r="A34" s="1"/>
      <c r="B34" s="109" t="s">
        <v>19</v>
      </c>
      <c r="C34" s="109"/>
      <c r="D34" s="109"/>
      <c r="E34" s="1"/>
    </row>
    <row r="35" spans="1:5" ht="18.75" x14ac:dyDescent="0.3">
      <c r="A35" s="1"/>
      <c r="B35" s="109" t="s">
        <v>904</v>
      </c>
      <c r="C35" s="109"/>
      <c r="D35" s="109"/>
      <c r="E35" s="1"/>
    </row>
    <row r="36" spans="1:5" ht="18.75" x14ac:dyDescent="0.3">
      <c r="A36" s="1"/>
      <c r="B36" s="113" t="s">
        <v>1474</v>
      </c>
      <c r="C36" s="113"/>
      <c r="D36" s="113"/>
      <c r="E36" s="1"/>
    </row>
    <row r="37" spans="1:5" ht="18.75" x14ac:dyDescent="0.3">
      <c r="A37" s="1"/>
      <c r="B37" s="109" t="s">
        <v>1475</v>
      </c>
      <c r="C37" s="109"/>
      <c r="D37" s="109"/>
      <c r="E37" s="1"/>
    </row>
    <row r="38" spans="1:5" ht="18.75" x14ac:dyDescent="0.3">
      <c r="A38" s="1"/>
      <c r="B38" s="113" t="s">
        <v>785</v>
      </c>
      <c r="C38" s="113"/>
      <c r="D38" s="113"/>
      <c r="E38" s="1"/>
    </row>
    <row r="39" spans="1:5" ht="18.75" x14ac:dyDescent="0.3">
      <c r="A39" s="1"/>
      <c r="B39" s="110"/>
      <c r="C39" s="111"/>
      <c r="D39" s="112"/>
      <c r="E39" s="1"/>
    </row>
    <row r="40" spans="1:5" ht="18.75" x14ac:dyDescent="0.3">
      <c r="A40" s="1"/>
      <c r="B40" s="113" t="s">
        <v>1143</v>
      </c>
      <c r="C40" s="113"/>
      <c r="D40" s="113"/>
      <c r="E40" s="1"/>
    </row>
    <row r="41" spans="1:5" ht="18.75" x14ac:dyDescent="0.3">
      <c r="A41" s="1"/>
      <c r="B41" s="109" t="s">
        <v>905</v>
      </c>
      <c r="C41" s="109"/>
      <c r="D41" s="109"/>
      <c r="E41" s="1"/>
    </row>
    <row r="42" spans="1:5" ht="18.75" x14ac:dyDescent="0.3">
      <c r="A42" s="1"/>
      <c r="B42" s="109" t="s">
        <v>906</v>
      </c>
      <c r="C42" s="109"/>
      <c r="D42" s="109"/>
      <c r="E42" s="1"/>
    </row>
    <row r="43" spans="1:5" ht="18.75" x14ac:dyDescent="0.3">
      <c r="A43" s="1"/>
      <c r="B43" s="109" t="s">
        <v>927</v>
      </c>
      <c r="C43" s="109"/>
      <c r="D43" s="109"/>
      <c r="E43" s="1"/>
    </row>
    <row r="44" spans="1:5" ht="18.75" x14ac:dyDescent="0.3">
      <c r="A44" s="1"/>
      <c r="B44" s="110"/>
      <c r="C44" s="111"/>
      <c r="D44" s="112"/>
      <c r="E44" s="1"/>
    </row>
    <row r="45" spans="1:5" ht="18.75" x14ac:dyDescent="0.3">
      <c r="A45" s="1"/>
      <c r="B45" s="113" t="s">
        <v>29</v>
      </c>
      <c r="C45" s="113"/>
      <c r="D45" s="113"/>
      <c r="E45" s="1"/>
    </row>
    <row r="46" spans="1:5" ht="18.75" x14ac:dyDescent="0.3">
      <c r="A46" s="1"/>
      <c r="B46" s="109" t="s">
        <v>535</v>
      </c>
      <c r="C46" s="109" t="s">
        <v>20</v>
      </c>
      <c r="D46" s="109" t="s">
        <v>20</v>
      </c>
      <c r="E46" s="1"/>
    </row>
    <row r="47" spans="1:5" ht="18.75" x14ac:dyDescent="0.3">
      <c r="A47" s="1"/>
      <c r="B47" s="109" t="s">
        <v>766</v>
      </c>
      <c r="C47" s="109" t="s">
        <v>21</v>
      </c>
      <c r="D47" s="109" t="s">
        <v>21</v>
      </c>
      <c r="E47" s="1"/>
    </row>
    <row r="48" spans="1:5" ht="18.75" x14ac:dyDescent="0.3">
      <c r="A48" s="1"/>
      <c r="B48" s="109" t="s">
        <v>22</v>
      </c>
      <c r="C48" s="109" t="s">
        <v>22</v>
      </c>
      <c r="D48" s="109" t="s">
        <v>22</v>
      </c>
      <c r="E48" s="1"/>
    </row>
    <row r="49" spans="1:5" ht="18.75" x14ac:dyDescent="0.3">
      <c r="A49" s="1"/>
      <c r="B49" s="109" t="s">
        <v>1159</v>
      </c>
      <c r="C49" s="109" t="s">
        <v>23</v>
      </c>
      <c r="D49" s="109" t="s">
        <v>23</v>
      </c>
      <c r="E49" s="1"/>
    </row>
    <row r="50" spans="1:5" ht="18.75" x14ac:dyDescent="0.3">
      <c r="A50" s="1"/>
      <c r="B50" s="109" t="s">
        <v>767</v>
      </c>
      <c r="C50" s="109" t="s">
        <v>24</v>
      </c>
      <c r="D50" s="109" t="s">
        <v>24</v>
      </c>
      <c r="E50" s="1"/>
    </row>
    <row r="51" spans="1:5" ht="18.75" x14ac:dyDescent="0.3">
      <c r="A51" s="1"/>
      <c r="B51" s="109" t="s">
        <v>768</v>
      </c>
      <c r="C51" s="109" t="s">
        <v>25</v>
      </c>
      <c r="D51" s="109" t="s">
        <v>25</v>
      </c>
      <c r="E51" s="1"/>
    </row>
    <row r="52" spans="1:5" ht="18.75" x14ac:dyDescent="0.3">
      <c r="A52" s="1"/>
      <c r="B52" s="110"/>
      <c r="C52" s="111"/>
      <c r="D52" s="112"/>
      <c r="E52" s="1"/>
    </row>
    <row r="53" spans="1:5" ht="18.75" x14ac:dyDescent="0.3">
      <c r="A53" s="1"/>
      <c r="B53" s="113" t="s">
        <v>444</v>
      </c>
      <c r="C53" s="113" t="s">
        <v>27</v>
      </c>
      <c r="D53" s="113" t="s">
        <v>27</v>
      </c>
      <c r="E53" s="1"/>
    </row>
    <row r="54" spans="1:5" ht="18.75" x14ac:dyDescent="0.3">
      <c r="A54" s="1"/>
      <c r="B54" s="109" t="s">
        <v>445</v>
      </c>
      <c r="C54" s="109"/>
      <c r="D54" s="109"/>
      <c r="E54" s="1"/>
    </row>
    <row r="55" spans="1:5" ht="18.75" x14ac:dyDescent="0.3">
      <c r="A55" s="1"/>
      <c r="B55" s="109" t="s">
        <v>446</v>
      </c>
      <c r="C55" s="109"/>
      <c r="D55" s="109"/>
      <c r="E55" s="1"/>
    </row>
    <row r="56" spans="1:5" ht="18.75" x14ac:dyDescent="0.3">
      <c r="A56" s="1"/>
      <c r="B56" s="110"/>
      <c r="C56" s="111"/>
      <c r="D56" s="112"/>
      <c r="E56" s="1"/>
    </row>
    <row r="57" spans="1:5" ht="18.75" x14ac:dyDescent="0.3">
      <c r="A57" s="1"/>
      <c r="B57" s="113" t="s">
        <v>1160</v>
      </c>
      <c r="C57" s="113" t="s">
        <v>1</v>
      </c>
      <c r="D57" s="113" t="s">
        <v>1</v>
      </c>
      <c r="E57" s="1"/>
    </row>
    <row r="58" spans="1:5" ht="18.75" x14ac:dyDescent="0.3">
      <c r="A58" s="1"/>
      <c r="B58" s="109" t="s">
        <v>1146</v>
      </c>
      <c r="C58" s="109" t="s">
        <v>8</v>
      </c>
      <c r="D58" s="109" t="s">
        <v>8</v>
      </c>
      <c r="E58" s="1"/>
    </row>
    <row r="59" spans="1:5" ht="18.75" x14ac:dyDescent="0.3">
      <c r="A59" s="1"/>
      <c r="B59" s="109" t="s">
        <v>166</v>
      </c>
      <c r="C59" s="109" t="s">
        <v>2</v>
      </c>
      <c r="D59" s="109" t="s">
        <v>2</v>
      </c>
      <c r="E59" s="1"/>
    </row>
    <row r="60" spans="1:5" ht="18.75" x14ac:dyDescent="0.3">
      <c r="A60" s="1"/>
      <c r="B60" s="109" t="s">
        <v>1121</v>
      </c>
      <c r="C60" s="109" t="s">
        <v>3</v>
      </c>
      <c r="D60" s="109" t="s">
        <v>3</v>
      </c>
      <c r="E60" s="1"/>
    </row>
    <row r="61" spans="1:5" ht="18.75" x14ac:dyDescent="0.3">
      <c r="A61" s="1"/>
      <c r="B61" s="109" t="s">
        <v>1145</v>
      </c>
      <c r="C61" s="109" t="s">
        <v>4</v>
      </c>
      <c r="D61" s="109" t="s">
        <v>4</v>
      </c>
      <c r="E61" s="1"/>
    </row>
    <row r="62" spans="1:5" ht="18.75" x14ac:dyDescent="0.3">
      <c r="A62" s="1"/>
      <c r="B62" s="109" t="s">
        <v>5</v>
      </c>
      <c r="C62" s="109" t="s">
        <v>5</v>
      </c>
      <c r="D62" s="109" t="s">
        <v>5</v>
      </c>
      <c r="E62" s="1"/>
    </row>
    <row r="63" spans="1:5" ht="18.75" x14ac:dyDescent="0.3">
      <c r="A63" s="1"/>
      <c r="B63" s="109" t="s">
        <v>1152</v>
      </c>
      <c r="C63" s="109" t="s">
        <v>17</v>
      </c>
      <c r="D63" s="109" t="s">
        <v>17</v>
      </c>
      <c r="E63" s="1"/>
    </row>
    <row r="64" spans="1:5" ht="18.75" x14ac:dyDescent="0.3">
      <c r="A64" s="1"/>
      <c r="B64" s="109" t="s">
        <v>251</v>
      </c>
      <c r="C64" s="109"/>
      <c r="D64" s="109"/>
      <c r="E64" s="1"/>
    </row>
    <row r="65" spans="1:5" ht="18.75" x14ac:dyDescent="0.3">
      <c r="A65" s="1"/>
      <c r="B65" s="109" t="s">
        <v>1141</v>
      </c>
      <c r="C65" s="109" t="s">
        <v>6</v>
      </c>
      <c r="D65" s="109" t="s">
        <v>6</v>
      </c>
      <c r="E65" s="1"/>
    </row>
    <row r="66" spans="1:5" ht="18.75" x14ac:dyDescent="0.3">
      <c r="A66" s="1"/>
      <c r="B66" s="109" t="s">
        <v>7</v>
      </c>
      <c r="C66" s="109" t="s">
        <v>7</v>
      </c>
      <c r="D66" s="109" t="s">
        <v>7</v>
      </c>
      <c r="E66" s="1"/>
    </row>
    <row r="67" spans="1:5" ht="18.75" x14ac:dyDescent="0.3">
      <c r="A67" s="1"/>
      <c r="B67" s="109" t="s">
        <v>1161</v>
      </c>
      <c r="C67" s="109" t="s">
        <v>9</v>
      </c>
      <c r="D67" s="109" t="s">
        <v>9</v>
      </c>
      <c r="E67" s="1"/>
    </row>
    <row r="68" spans="1:5" ht="18.75" x14ac:dyDescent="0.3">
      <c r="A68" s="1"/>
      <c r="B68" s="109" t="s">
        <v>1147</v>
      </c>
      <c r="C68" s="109" t="s">
        <v>10</v>
      </c>
      <c r="D68" s="109" t="s">
        <v>10</v>
      </c>
      <c r="E68" s="1"/>
    </row>
    <row r="69" spans="1:5" ht="18.75" x14ac:dyDescent="0.3">
      <c r="A69" s="1"/>
      <c r="B69" s="109" t="s">
        <v>1148</v>
      </c>
      <c r="C69" s="109" t="s">
        <v>11</v>
      </c>
      <c r="D69" s="109" t="s">
        <v>11</v>
      </c>
      <c r="E69" s="1"/>
    </row>
    <row r="70" spans="1:5" ht="18.75" x14ac:dyDescent="0.3">
      <c r="A70" s="1"/>
      <c r="B70" s="109" t="s">
        <v>12</v>
      </c>
      <c r="C70" s="109" t="s">
        <v>12</v>
      </c>
      <c r="D70" s="109" t="s">
        <v>12</v>
      </c>
      <c r="E70" s="1"/>
    </row>
    <row r="71" spans="1:5" ht="18.75" x14ac:dyDescent="0.3">
      <c r="A71" s="1"/>
      <c r="B71" s="109" t="s">
        <v>13</v>
      </c>
      <c r="C71" s="109" t="s">
        <v>13</v>
      </c>
      <c r="D71" s="109" t="s">
        <v>13</v>
      </c>
      <c r="E71" s="1"/>
    </row>
    <row r="72" spans="1:5" ht="18.75" x14ac:dyDescent="0.3">
      <c r="A72" s="1"/>
      <c r="B72" s="109" t="s">
        <v>1149</v>
      </c>
      <c r="C72" s="109" t="s">
        <v>14</v>
      </c>
      <c r="D72" s="109" t="s">
        <v>14</v>
      </c>
      <c r="E72" s="1"/>
    </row>
    <row r="73" spans="1:5" ht="18.75" x14ac:dyDescent="0.3">
      <c r="A73" s="1"/>
      <c r="B73" s="109" t="s">
        <v>15</v>
      </c>
      <c r="C73" s="109" t="s">
        <v>15</v>
      </c>
      <c r="D73" s="109" t="s">
        <v>15</v>
      </c>
      <c r="E73" s="1"/>
    </row>
    <row r="74" spans="1:5" ht="18.75" x14ac:dyDescent="0.3">
      <c r="A74" s="1"/>
      <c r="B74" s="109" t="s">
        <v>167</v>
      </c>
      <c r="C74" s="109"/>
      <c r="D74" s="109"/>
      <c r="E74" s="1"/>
    </row>
    <row r="75" spans="1:5" ht="18.75" x14ac:dyDescent="0.3">
      <c r="A75" s="1"/>
      <c r="B75" s="109" t="s">
        <v>168</v>
      </c>
      <c r="C75" s="109"/>
      <c r="D75" s="109"/>
      <c r="E75" s="1"/>
    </row>
    <row r="76" spans="1:5" ht="18.75" x14ac:dyDescent="0.3">
      <c r="A76" s="1"/>
      <c r="B76" s="109" t="s">
        <v>1151</v>
      </c>
      <c r="C76" s="109" t="s">
        <v>16</v>
      </c>
      <c r="D76" s="109" t="s">
        <v>16</v>
      </c>
      <c r="E76" s="1"/>
    </row>
    <row r="77" spans="1:5" ht="18.75" x14ac:dyDescent="0.3">
      <c r="A77" s="1"/>
      <c r="B77" s="115"/>
      <c r="C77" s="115"/>
      <c r="D77" s="115"/>
      <c r="E77" s="1"/>
    </row>
    <row r="78" spans="1:5" ht="18.75" x14ac:dyDescent="0.3">
      <c r="A78" s="1"/>
      <c r="B78" s="113" t="s">
        <v>1162</v>
      </c>
      <c r="C78" s="113"/>
      <c r="D78" s="113"/>
      <c r="E78" s="1"/>
    </row>
    <row r="79" spans="1:5" ht="15.75" x14ac:dyDescent="0.25">
      <c r="B79" s="109" t="s">
        <v>48</v>
      </c>
      <c r="C79" s="109"/>
      <c r="D79" s="109"/>
    </row>
    <row r="80" spans="1:5" ht="15.75" x14ac:dyDescent="0.25">
      <c r="B80" s="109" t="s">
        <v>784</v>
      </c>
      <c r="C80" s="109"/>
      <c r="D80" s="109"/>
    </row>
    <row r="81" spans="2:4" ht="15.75" x14ac:dyDescent="0.25">
      <c r="B81" s="109" t="s">
        <v>49</v>
      </c>
      <c r="C81" s="109"/>
      <c r="D81" s="109"/>
    </row>
  </sheetData>
  <mergeCells count="95">
    <mergeCell ref="B25:D25"/>
    <mergeCell ref="B26:D26"/>
    <mergeCell ref="B27:D27"/>
    <mergeCell ref="B34:D34"/>
    <mergeCell ref="B28:D28"/>
    <mergeCell ref="B29:D29"/>
    <mergeCell ref="B30:D30"/>
    <mergeCell ref="B31:D31"/>
    <mergeCell ref="B32:D32"/>
    <mergeCell ref="B33:D33"/>
    <mergeCell ref="B81:D81"/>
    <mergeCell ref="B80:D80"/>
    <mergeCell ref="B76:D76"/>
    <mergeCell ref="B77:D77"/>
    <mergeCell ref="B78:D78"/>
    <mergeCell ref="B79:D79"/>
    <mergeCell ref="B35:D35"/>
    <mergeCell ref="B36:D36"/>
    <mergeCell ref="B37:D37"/>
    <mergeCell ref="B38:D38"/>
    <mergeCell ref="B39:D39"/>
    <mergeCell ref="A1:E4"/>
    <mergeCell ref="A5:E5"/>
    <mergeCell ref="A6:E6"/>
    <mergeCell ref="B7:D7"/>
    <mergeCell ref="B8:D8"/>
    <mergeCell ref="B9:D9"/>
    <mergeCell ref="B22:D22"/>
    <mergeCell ref="B23:D23"/>
    <mergeCell ref="B24:D24"/>
    <mergeCell ref="B16:D16"/>
    <mergeCell ref="B17:D17"/>
    <mergeCell ref="B18:D18"/>
    <mergeCell ref="B19:D19"/>
    <mergeCell ref="B20:D20"/>
    <mergeCell ref="A10:E10"/>
    <mergeCell ref="B11:D11"/>
    <mergeCell ref="A12:E12"/>
    <mergeCell ref="B13:D13"/>
    <mergeCell ref="B14:D14"/>
    <mergeCell ref="B15:D15"/>
    <mergeCell ref="B21:D21"/>
    <mergeCell ref="B50:D50"/>
    <mergeCell ref="B51:D51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63:D63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75:D75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O5:T5"/>
    <mergeCell ref="F6:I6"/>
    <mergeCell ref="L6:M6"/>
    <mergeCell ref="F1:M2"/>
    <mergeCell ref="O1:T1"/>
    <mergeCell ref="O2:T2"/>
    <mergeCell ref="F3:M4"/>
    <mergeCell ref="O3:T3"/>
    <mergeCell ref="O4:T4"/>
    <mergeCell ref="F7:I7"/>
    <mergeCell ref="F8:I8"/>
    <mergeCell ref="F9:I9"/>
    <mergeCell ref="F5:I5"/>
    <mergeCell ref="L7:M7"/>
    <mergeCell ref="L8:M8"/>
    <mergeCell ref="L9:M9"/>
    <mergeCell ref="L5:M5"/>
  </mergeCells>
  <hyperlinks>
    <hyperlink ref="B7:D7" location="арматура!R1C1" display="Арматура" xr:uid="{00000000-0004-0000-0200-000000000000}"/>
    <hyperlink ref="B8:D8" location="'Дріт в''язальний'!A1" display="Дріт в'язальний" xr:uid="{00000000-0004-0000-0200-000001000000}"/>
    <hyperlink ref="B9:D9" location="'Дріт ВР'!A1" display="Дріт ВР" xr:uid="{00000000-0004-0000-0200-000002000000}"/>
    <hyperlink ref="B11:D11" location="Двотавр!A1" display="Двотавр  " xr:uid="{00000000-0004-0000-0200-000003000000}"/>
    <hyperlink ref="B13:D13" location="Квадрат!A1" display="Квадрат сталевий" xr:uid="{00000000-0004-0000-0200-000004000000}"/>
    <hyperlink ref="B15:D15" location="Круг!A1" display="Круг сталевий" xr:uid="{00000000-0004-0000-0200-000005000000}"/>
    <hyperlink ref="B19:D19" location="лист!R1C1" display="Листы:" xr:uid="{00000000-0004-0000-0200-000006000000}"/>
    <hyperlink ref="B20:D20" location="Лист!A1" display="Лист сталевий" xr:uid="{00000000-0004-0000-0200-000007000000}"/>
    <hyperlink ref="B21:D21" location="'Лист рифлений'!A1" display="Лист рифлений" xr:uid="{00000000-0004-0000-0200-000008000000}"/>
    <hyperlink ref="B22:D22" location="'Лист ПВЛ'!A1" display="Лист ПВЛ" xr:uid="{00000000-0004-0000-0200-000009000000}"/>
    <hyperlink ref="B23:D23" location="'Лист оцинкований'!A1" display="Лист оцинкований" xr:uid="{00000000-0004-0000-0200-00000A000000}"/>
    <hyperlink ref="B24:D24" location="'Лист нержавіючий'!A1" display="Лист нержавіючий" xr:uid="{00000000-0004-0000-0200-00000B000000}"/>
    <hyperlink ref="B28:D28" location="Профнасил!A1" display="Профнастил" xr:uid="{00000000-0004-0000-0200-00000C000000}"/>
    <hyperlink ref="B29:D29" location="'Преміум профнастил'!A1" display="Преміум профнастил" xr:uid="{00000000-0004-0000-0200-00000D000000}"/>
    <hyperlink ref="B30:D30" location="' Металочерепиця'!A1" display="Металочерепиця" xr:uid="{00000000-0004-0000-0200-00000E000000}"/>
    <hyperlink ref="B31:D31" location="'Преміум металочерепиця'!A1" display="Преміум металочерепиця" xr:uid="{00000000-0004-0000-0200-00000F000000}"/>
    <hyperlink ref="B32:D32" location="метизы!R1C1" display="Метизы" xr:uid="{00000000-0004-0000-0200-000010000000}"/>
    <hyperlink ref="B33:D33" location="'Водосточна система'!A1" display="Водостічна система" xr:uid="{00000000-0004-0000-0200-000011000000}"/>
    <hyperlink ref="B34:D34" location="планки!R1C1" display="Планки" xr:uid="{00000000-0004-0000-0200-000012000000}"/>
    <hyperlink ref="B35:D35" location="'Утеплювач, ізоляція'!A1" display="Утеплювач, ізоляція" xr:uid="{00000000-0004-0000-0200-000013000000}"/>
    <hyperlink ref="B38:D38" location="'Фальцева покрівля'!A1" display="Фальцева покрівля" xr:uid="{00000000-0004-0000-0200-000014000000}"/>
    <hyperlink ref="B40:D40" location="'сетка сварная в картах'!R1C1" display="Сетка:" xr:uid="{00000000-0004-0000-0200-000015000000}"/>
    <hyperlink ref="B41:D41" location="'Сітка зварна в картах'!A1" display="Сітка зварна в картах" xr:uid="{00000000-0004-0000-0200-000016000000}"/>
    <hyperlink ref="B42:D42" location="'Сітка зварна в рулоні'!A1" display="Сітка зварна в рулоне" xr:uid="{00000000-0004-0000-0200-000017000000}"/>
    <hyperlink ref="B43:D43" location="'Сітка рабиця'!A1" display="Сітка рабиця" xr:uid="{00000000-0004-0000-0200-000018000000}"/>
    <hyperlink ref="B45:D45" location="'труба профильная'!R1C1" display="Труба:" xr:uid="{00000000-0004-0000-0200-000019000000}"/>
    <hyperlink ref="B46:D46" location="'Труба профільна'!A1" display="Труба профільна" xr:uid="{00000000-0004-0000-0200-00001A000000}"/>
    <hyperlink ref="B47:D47" location="'Труба ел.зв.'!A1" display="Труба електрозварна" xr:uid="{00000000-0004-0000-0200-00001B000000}"/>
    <hyperlink ref="B48:D48" location="'труба вгп'!R1C1" display="Трубв ВГП ДУ" xr:uid="{00000000-0004-0000-0200-00001C000000}"/>
    <hyperlink ref="B50:D50" location="'Труба оцинк.'!A1" display="Труба оцинкована" xr:uid="{00000000-0004-0000-0200-00001D000000}"/>
    <hyperlink ref="B51:D51" location="'Труба нержавіюча'!A1" display="Труба нержавіюча" xr:uid="{00000000-0004-0000-0200-00001E000000}"/>
    <hyperlink ref="B57:D57" location="шпилька.гайка.шайба!R1C1" display="Комплектующие" xr:uid="{00000000-0004-0000-0200-00001F000000}"/>
    <hyperlink ref="B60:D60" location="Цвяхи!A1" display="Цвяхи" xr:uid="{00000000-0004-0000-0200-000020000000}"/>
    <hyperlink ref="B61:D61" location="'Гіпсокартон та профіль'!A1" display=" Гіпсокартон та профіль" xr:uid="{00000000-0004-0000-0200-000021000000}"/>
    <hyperlink ref="B62:D62" location="диск!R1C1" display="Диск" xr:uid="{00000000-0004-0000-0200-000022000000}"/>
    <hyperlink ref="B65:D65" location="Лакофарбові!A1" display="Лакофарбові" xr:uid="{00000000-0004-0000-0200-000023000000}"/>
    <hyperlink ref="B66:D66" location="лопата!R1C1" display="Лопата" xr:uid="{00000000-0004-0000-0200-000024000000}"/>
    <hyperlink ref="B67:D67" location="Згони!A1" display="Згони" xr:uid="{00000000-0004-0000-0200-000025000000}"/>
    <hyperlink ref="B68:D68" location="Трійники!A1" display=" Трійники" xr:uid="{00000000-0004-0000-0200-000026000000}"/>
    <hyperlink ref="B69:D69" location="Різьба!A1" display="Різьба" xr:uid="{00000000-0004-0000-0200-000027000000}"/>
    <hyperlink ref="B70:D70" location="муфта!R1C1" display="Муфта" xr:uid="{00000000-0004-0000-0200-000028000000}"/>
    <hyperlink ref="B71:D71" location="контргайка!R1C1" display="Контргайка" xr:uid="{00000000-0004-0000-0200-000029000000}"/>
    <hyperlink ref="B72:D72" location="Фланець!A1" display="Фланець" xr:uid="{00000000-0004-0000-0200-00002A000000}"/>
    <hyperlink ref="B73:D73" location="цемент!R1C1" display="Цемент" xr:uid="{00000000-0004-0000-0200-00002B000000}"/>
    <hyperlink ref="B76:D76" location="'Щітка по металу'!A1" display="Щітка по металу" xr:uid="{00000000-0004-0000-0200-00002C000000}"/>
    <hyperlink ref="B78:D78" location="доставка!R1C1" display="Услуги" xr:uid="{00000000-0004-0000-0200-00002D000000}"/>
    <hyperlink ref="B79:D79" location="доставка!R1C1" display="Доставка" xr:uid="{00000000-0004-0000-0200-00002E000000}"/>
    <hyperlink ref="B80:D80" location="Гільйотина!A1" display="Гільйотина" xr:uid="{00000000-0004-0000-0200-00002F000000}"/>
    <hyperlink ref="B81:D81" location="плазма!R1C1" display="Плазма" xr:uid="{00000000-0004-0000-0200-000030000000}"/>
    <hyperlink ref="B53:D53" location="швеллер!R1C1" display="Швеллер" xr:uid="{00000000-0004-0000-0200-000031000000}"/>
    <hyperlink ref="B54:D54" location="'Швелер катаный'!A1" display="Швелер катаний" xr:uid="{00000000-0004-0000-0200-000032000000}"/>
    <hyperlink ref="B55:D55" location="'Швелер гнутий'!A1" display="Швелер гнутий" xr:uid="{00000000-0004-0000-0200-000033000000}"/>
    <hyperlink ref="B49:D49" location="'Труба безшов.'!A1" display="Турба безшовна" xr:uid="{00000000-0004-0000-0200-000034000000}"/>
    <hyperlink ref="B59:D59" location="гайка!R1C1" display="Гайка" xr:uid="{00000000-0004-0000-0200-000035000000}"/>
    <hyperlink ref="B74:D74" location="шайба!R1C1" display="Шайба" xr:uid="{00000000-0004-0000-0200-000036000000}"/>
    <hyperlink ref="B75:D75" location="шпилька!R1C1" display="Шпилька" xr:uid="{00000000-0004-0000-0200-000037000000}"/>
    <hyperlink ref="B26:D26" location="Смуга!A1" display="Смуга" xr:uid="{00000000-0004-0000-0200-000038000000}"/>
    <hyperlink ref="B64:D64" location="заглушка!A1" display="Заглушка" xr:uid="{00000000-0004-0000-0200-000039000000}"/>
    <hyperlink ref="B58:D58" location="Відводи!A1" display="Відводи" xr:uid="{00000000-0004-0000-0200-00003A000000}"/>
    <hyperlink ref="B63:D63" location="Електроди!A1" display="Електроди" xr:uid="{00000000-0004-0000-0200-00003B000000}"/>
    <hyperlink ref="B17:D17" location="Кутник!A1" display="Кутник" xr:uid="{00000000-0004-0000-0200-00003C000000}"/>
    <hyperlink ref="B36:D36" location="Штакетник!A1" display="Штахетник" xr:uid="{00000000-0004-0000-0200-00003D000000}"/>
    <hyperlink ref="B37:D37" location="'Штакетник Преміум'!A1" display="Штахетник преміум" xr:uid="{00000000-0004-0000-0200-00003E000000}"/>
  </hyperlink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R115"/>
  <sheetViews>
    <sheetView workbookViewId="0">
      <pane ySplit="5" topLeftCell="A6" activePane="bottomLeft" state="frozen"/>
      <selection pane="bottomLeft" activeCell="B7" sqref="B7:D7"/>
    </sheetView>
  </sheetViews>
  <sheetFormatPr defaultRowHeight="15" x14ac:dyDescent="0.25"/>
  <cols>
    <col min="1" max="1" width="1.28515625" customWidth="1"/>
    <col min="5" max="5" width="1.28515625" customWidth="1"/>
    <col min="6" max="6" width="36.42578125" customWidth="1"/>
    <col min="8" max="8" width="18.140625" customWidth="1"/>
    <col min="11" max="11" width="9.85546875" customWidth="1"/>
  </cols>
  <sheetData>
    <row r="1" spans="1:18" x14ac:dyDescent="0.25">
      <c r="A1" s="114"/>
      <c r="B1" s="114"/>
      <c r="C1" s="114"/>
      <c r="D1" s="114"/>
      <c r="E1" s="114"/>
      <c r="F1" s="106" t="s">
        <v>289</v>
      </c>
      <c r="G1" s="106"/>
      <c r="H1" s="106"/>
      <c r="I1" s="106"/>
      <c r="J1" s="106"/>
      <c r="K1" s="106"/>
      <c r="L1" s="2" t="s">
        <v>517</v>
      </c>
      <c r="M1" s="101" t="s">
        <v>519</v>
      </c>
      <c r="N1" s="101"/>
      <c r="O1" s="101"/>
      <c r="P1" s="101"/>
      <c r="Q1" s="101"/>
      <c r="R1" s="101"/>
    </row>
    <row r="2" spans="1:18" x14ac:dyDescent="0.25">
      <c r="A2" s="114"/>
      <c r="B2" s="114"/>
      <c r="C2" s="114"/>
      <c r="D2" s="114"/>
      <c r="E2" s="114"/>
      <c r="F2" s="106"/>
      <c r="G2" s="106"/>
      <c r="H2" s="106"/>
      <c r="I2" s="106"/>
      <c r="J2" s="106"/>
      <c r="K2" s="106"/>
      <c r="L2" s="2" t="s">
        <v>521</v>
      </c>
      <c r="M2" s="101" t="s">
        <v>1476</v>
      </c>
      <c r="N2" s="101"/>
      <c r="O2" s="101"/>
      <c r="P2" s="101"/>
      <c r="Q2" s="101"/>
      <c r="R2" s="101"/>
    </row>
    <row r="3" spans="1:18" x14ac:dyDescent="0.25">
      <c r="A3" s="114"/>
      <c r="B3" s="114"/>
      <c r="C3" s="114"/>
      <c r="D3" s="114"/>
      <c r="E3" s="114"/>
      <c r="F3" s="107" t="s">
        <v>938</v>
      </c>
      <c r="G3" s="107"/>
      <c r="H3" s="107"/>
      <c r="I3" s="107"/>
      <c r="J3" s="107"/>
      <c r="K3" s="108"/>
      <c r="L3" s="2" t="s">
        <v>44</v>
      </c>
      <c r="M3" s="101" t="s">
        <v>47</v>
      </c>
      <c r="N3" s="101"/>
      <c r="O3" s="101"/>
      <c r="P3" s="101"/>
      <c r="Q3" s="101"/>
      <c r="R3" s="101"/>
    </row>
    <row r="4" spans="1:18" x14ac:dyDescent="0.25">
      <c r="A4" s="114"/>
      <c r="B4" s="114"/>
      <c r="C4" s="114"/>
      <c r="D4" s="114"/>
      <c r="E4" s="114"/>
      <c r="F4" s="107"/>
      <c r="G4" s="107"/>
      <c r="H4" s="107"/>
      <c r="I4" s="107"/>
      <c r="J4" s="107"/>
      <c r="K4" s="108"/>
      <c r="L4" s="2" t="s">
        <v>45</v>
      </c>
      <c r="M4" s="101" t="s">
        <v>520</v>
      </c>
      <c r="N4" s="101"/>
      <c r="O4" s="101"/>
      <c r="P4" s="101"/>
      <c r="Q4" s="101"/>
      <c r="R4" s="101"/>
    </row>
    <row r="5" spans="1:18" ht="18.75" x14ac:dyDescent="0.3">
      <c r="A5" s="113" t="s">
        <v>288</v>
      </c>
      <c r="B5" s="113"/>
      <c r="C5" s="113"/>
      <c r="D5" s="113"/>
      <c r="E5" s="113"/>
      <c r="F5" s="5" t="s">
        <v>493</v>
      </c>
      <c r="G5" s="16" t="s">
        <v>494</v>
      </c>
      <c r="H5" s="20" t="s">
        <v>495</v>
      </c>
      <c r="I5" s="102" t="s">
        <v>496</v>
      </c>
      <c r="J5" s="103"/>
      <c r="K5" s="19" t="s">
        <v>497</v>
      </c>
      <c r="L5" s="2" t="s">
        <v>46</v>
      </c>
      <c r="M5" s="101" t="s">
        <v>51</v>
      </c>
      <c r="N5" s="101"/>
      <c r="O5" s="101"/>
      <c r="P5" s="101"/>
      <c r="Q5" s="101"/>
      <c r="R5" s="101"/>
    </row>
    <row r="6" spans="1:18" ht="18.75" x14ac:dyDescent="0.3">
      <c r="A6" s="115"/>
      <c r="B6" s="115"/>
      <c r="C6" s="115"/>
      <c r="D6" s="115"/>
      <c r="E6" s="115"/>
      <c r="F6" s="62" t="s">
        <v>1536</v>
      </c>
      <c r="G6" s="17">
        <v>0.43</v>
      </c>
      <c r="H6" s="17" t="s">
        <v>1132</v>
      </c>
      <c r="I6" s="132" t="s">
        <v>1132</v>
      </c>
      <c r="J6" s="132"/>
      <c r="K6" s="4" t="s">
        <v>1142</v>
      </c>
    </row>
    <row r="7" spans="1:18" ht="18.75" x14ac:dyDescent="0.3">
      <c r="A7" s="1"/>
      <c r="B7" s="113" t="s">
        <v>0</v>
      </c>
      <c r="C7" s="113"/>
      <c r="D7" s="113"/>
      <c r="E7" s="1"/>
      <c r="F7" s="62" t="s">
        <v>1537</v>
      </c>
      <c r="G7" s="17">
        <v>0.88</v>
      </c>
      <c r="H7" s="17" t="s">
        <v>1132</v>
      </c>
      <c r="I7" s="132" t="s">
        <v>1132</v>
      </c>
      <c r="J7" s="132"/>
      <c r="K7" s="4" t="s">
        <v>1142</v>
      </c>
    </row>
    <row r="8" spans="1:18" ht="18.75" x14ac:dyDescent="0.3">
      <c r="A8" s="1"/>
      <c r="B8" s="109" t="s">
        <v>492</v>
      </c>
      <c r="C8" s="109"/>
      <c r="D8" s="109"/>
      <c r="E8" s="1"/>
      <c r="F8" s="62" t="s">
        <v>1538</v>
      </c>
      <c r="G8" s="17">
        <v>1.52</v>
      </c>
      <c r="H8" s="17" t="s">
        <v>1132</v>
      </c>
      <c r="I8" s="132" t="s">
        <v>1132</v>
      </c>
      <c r="J8" s="132"/>
      <c r="K8" s="4" t="s">
        <v>1142</v>
      </c>
    </row>
    <row r="9" spans="1:18" ht="18.75" x14ac:dyDescent="0.3">
      <c r="A9" s="1"/>
      <c r="B9" s="109" t="s">
        <v>488</v>
      </c>
      <c r="C9" s="109"/>
      <c r="D9" s="109"/>
      <c r="E9" s="1"/>
      <c r="F9" s="62" t="s">
        <v>1488</v>
      </c>
      <c r="G9" s="17">
        <v>2.1</v>
      </c>
      <c r="H9" s="17" t="s">
        <v>1132</v>
      </c>
      <c r="I9" s="132" t="s">
        <v>1132</v>
      </c>
      <c r="J9" s="132"/>
      <c r="K9" s="4" t="s">
        <v>1142</v>
      </c>
    </row>
    <row r="10" spans="1:18" ht="18.75" x14ac:dyDescent="0.3">
      <c r="A10" s="115"/>
      <c r="B10" s="115"/>
      <c r="C10" s="115"/>
      <c r="D10" s="115"/>
      <c r="E10" s="115"/>
      <c r="F10" s="62" t="s">
        <v>939</v>
      </c>
      <c r="G10" s="17">
        <v>1.4</v>
      </c>
      <c r="H10" s="17" t="s">
        <v>1132</v>
      </c>
      <c r="I10" s="132" t="s">
        <v>1132</v>
      </c>
      <c r="J10" s="132"/>
      <c r="K10" s="4" t="s">
        <v>1142</v>
      </c>
    </row>
    <row r="11" spans="1:18" ht="18.75" x14ac:dyDescent="0.3">
      <c r="A11" s="1"/>
      <c r="B11" s="113" t="s">
        <v>533</v>
      </c>
      <c r="C11" s="113"/>
      <c r="D11" s="113"/>
      <c r="E11" s="1"/>
      <c r="F11" s="62" t="s">
        <v>1539</v>
      </c>
      <c r="G11" s="17">
        <v>1.68</v>
      </c>
      <c r="H11" s="17" t="s">
        <v>1132</v>
      </c>
      <c r="I11" s="132" t="s">
        <v>1132</v>
      </c>
      <c r="J11" s="132"/>
      <c r="K11" s="4" t="s">
        <v>1142</v>
      </c>
    </row>
    <row r="12" spans="1:18" ht="18.75" x14ac:dyDescent="0.3">
      <c r="A12" s="115"/>
      <c r="B12" s="115"/>
      <c r="C12" s="115"/>
      <c r="D12" s="115"/>
      <c r="E12" s="115"/>
      <c r="F12" s="62" t="s">
        <v>940</v>
      </c>
      <c r="G12" s="17">
        <v>2.4</v>
      </c>
      <c r="H12" s="17" t="s">
        <v>1132</v>
      </c>
      <c r="I12" s="132" t="s">
        <v>1132</v>
      </c>
      <c r="J12" s="132"/>
      <c r="K12" s="4" t="s">
        <v>1142</v>
      </c>
    </row>
    <row r="13" spans="1:18" ht="18.75" x14ac:dyDescent="0.3">
      <c r="A13" s="1"/>
      <c r="B13" s="113" t="s">
        <v>290</v>
      </c>
      <c r="C13" s="113"/>
      <c r="D13" s="113"/>
      <c r="E13" s="1"/>
      <c r="F13" s="62" t="s">
        <v>1489</v>
      </c>
      <c r="G13" s="17">
        <v>3.98</v>
      </c>
      <c r="H13" s="17" t="s">
        <v>1132</v>
      </c>
      <c r="I13" s="132" t="s">
        <v>1132</v>
      </c>
      <c r="J13" s="132"/>
      <c r="K13" s="4" t="s">
        <v>1142</v>
      </c>
    </row>
    <row r="14" spans="1:18" ht="18.75" x14ac:dyDescent="0.3">
      <c r="A14" s="1"/>
      <c r="B14" s="110"/>
      <c r="C14" s="111"/>
      <c r="D14" s="112"/>
      <c r="E14" s="1"/>
      <c r="F14" s="62" t="s">
        <v>941</v>
      </c>
      <c r="G14" s="17">
        <v>2.15</v>
      </c>
      <c r="H14" s="17" t="s">
        <v>1132</v>
      </c>
      <c r="I14" s="132" t="s">
        <v>1132</v>
      </c>
      <c r="J14" s="132"/>
      <c r="K14" s="4" t="s">
        <v>1142</v>
      </c>
    </row>
    <row r="15" spans="1:18" ht="18.75" x14ac:dyDescent="0.3">
      <c r="A15" s="1"/>
      <c r="B15" s="113" t="s">
        <v>300</v>
      </c>
      <c r="C15" s="113"/>
      <c r="D15" s="113"/>
      <c r="E15" s="1"/>
      <c r="F15" s="62" t="s">
        <v>942</v>
      </c>
      <c r="G15" s="17">
        <v>2.4</v>
      </c>
      <c r="H15" s="17" t="s">
        <v>1132</v>
      </c>
      <c r="I15" s="132" t="s">
        <v>1132</v>
      </c>
      <c r="J15" s="132"/>
      <c r="K15" s="4" t="s">
        <v>1142</v>
      </c>
    </row>
    <row r="16" spans="1:18" ht="18.75" x14ac:dyDescent="0.3">
      <c r="A16" s="1"/>
      <c r="B16" s="110"/>
      <c r="C16" s="111"/>
      <c r="D16" s="112"/>
      <c r="E16" s="1"/>
      <c r="F16" s="62" t="s">
        <v>943</v>
      </c>
      <c r="G16" s="17">
        <v>2.76</v>
      </c>
      <c r="H16" s="17" t="s">
        <v>1132</v>
      </c>
      <c r="I16" s="132" t="s">
        <v>1132</v>
      </c>
      <c r="J16" s="132"/>
      <c r="K16" s="4" t="s">
        <v>1142</v>
      </c>
    </row>
    <row r="17" spans="1:11" ht="18.75" x14ac:dyDescent="0.3">
      <c r="A17" s="1"/>
      <c r="B17" s="113" t="s">
        <v>430</v>
      </c>
      <c r="C17" s="113" t="s">
        <v>26</v>
      </c>
      <c r="D17" s="113" t="s">
        <v>26</v>
      </c>
      <c r="E17" s="1"/>
      <c r="F17" s="62" t="s">
        <v>1540</v>
      </c>
      <c r="G17" s="17">
        <v>3.85</v>
      </c>
      <c r="H17" s="17" t="s">
        <v>1132</v>
      </c>
      <c r="I17" s="132" t="s">
        <v>1132</v>
      </c>
      <c r="J17" s="132"/>
      <c r="K17" s="4" t="s">
        <v>1142</v>
      </c>
    </row>
    <row r="18" spans="1:11" ht="18.75" x14ac:dyDescent="0.3">
      <c r="A18" s="1"/>
      <c r="B18" s="110"/>
      <c r="C18" s="111"/>
      <c r="D18" s="112"/>
      <c r="E18" s="1"/>
      <c r="F18" s="62" t="s">
        <v>1597</v>
      </c>
      <c r="G18" s="17">
        <v>3.77</v>
      </c>
      <c r="H18" s="17" t="s">
        <v>1132</v>
      </c>
      <c r="I18" s="132" t="s">
        <v>1132</v>
      </c>
      <c r="J18" s="132"/>
      <c r="K18" s="4" t="s">
        <v>1142</v>
      </c>
    </row>
    <row r="19" spans="1:11" ht="18.75" x14ac:dyDescent="0.3">
      <c r="A19" s="1"/>
      <c r="B19" s="113" t="s">
        <v>412</v>
      </c>
      <c r="C19" s="113"/>
      <c r="D19" s="113"/>
      <c r="E19" s="1"/>
      <c r="F19" s="62" t="s">
        <v>944</v>
      </c>
      <c r="G19" s="17">
        <v>2.59</v>
      </c>
      <c r="H19" s="17" t="s">
        <v>1132</v>
      </c>
      <c r="I19" s="132" t="s">
        <v>1132</v>
      </c>
      <c r="J19" s="132"/>
      <c r="K19" s="4" t="s">
        <v>1142</v>
      </c>
    </row>
    <row r="20" spans="1:11" ht="18.75" x14ac:dyDescent="0.3">
      <c r="A20" s="1"/>
      <c r="B20" s="109" t="s">
        <v>301</v>
      </c>
      <c r="C20" s="109"/>
      <c r="D20" s="109"/>
      <c r="E20" s="1"/>
      <c r="F20" s="62" t="s">
        <v>1541</v>
      </c>
      <c r="G20" s="17">
        <v>3.59</v>
      </c>
      <c r="H20" s="17" t="s">
        <v>1132</v>
      </c>
      <c r="I20" s="132" t="s">
        <v>1132</v>
      </c>
      <c r="J20" s="132"/>
      <c r="K20" s="4" t="s">
        <v>1142</v>
      </c>
    </row>
    <row r="21" spans="1:11" ht="18.75" x14ac:dyDescent="0.3">
      <c r="A21" s="1"/>
      <c r="B21" s="109" t="s">
        <v>410</v>
      </c>
      <c r="C21" s="109"/>
      <c r="D21" s="109"/>
      <c r="E21" s="1"/>
      <c r="F21" s="62" t="s">
        <v>945</v>
      </c>
      <c r="G21" s="17">
        <v>2.9</v>
      </c>
      <c r="H21" s="17" t="s">
        <v>1132</v>
      </c>
      <c r="I21" s="132" t="s">
        <v>1132</v>
      </c>
      <c r="J21" s="132"/>
      <c r="K21" s="4" t="s">
        <v>1142</v>
      </c>
    </row>
    <row r="22" spans="1:11" ht="18.75" x14ac:dyDescent="0.3">
      <c r="A22" s="1"/>
      <c r="B22" s="109" t="s">
        <v>28</v>
      </c>
      <c r="C22" s="109"/>
      <c r="D22" s="109"/>
      <c r="E22" s="1"/>
      <c r="F22" s="62" t="s">
        <v>946</v>
      </c>
      <c r="G22" s="17">
        <v>3.32</v>
      </c>
      <c r="H22" s="17" t="s">
        <v>1132</v>
      </c>
      <c r="I22" s="132" t="s">
        <v>1132</v>
      </c>
      <c r="J22" s="132"/>
      <c r="K22" s="4" t="s">
        <v>1142</v>
      </c>
    </row>
    <row r="23" spans="1:11" ht="18.75" x14ac:dyDescent="0.3">
      <c r="A23" s="1"/>
      <c r="B23" s="109" t="s">
        <v>411</v>
      </c>
      <c r="C23" s="109"/>
      <c r="D23" s="109"/>
      <c r="E23" s="1"/>
      <c r="F23" s="62" t="s">
        <v>947</v>
      </c>
      <c r="G23" s="17">
        <v>3.75</v>
      </c>
      <c r="H23" s="17" t="s">
        <v>1132</v>
      </c>
      <c r="I23" s="132" t="s">
        <v>1132</v>
      </c>
      <c r="J23" s="132"/>
      <c r="K23" s="4" t="s">
        <v>1142</v>
      </c>
    </row>
    <row r="24" spans="1:11" ht="18.75" x14ac:dyDescent="0.3">
      <c r="A24" s="1"/>
      <c r="B24" s="109" t="s">
        <v>413</v>
      </c>
      <c r="C24" s="109"/>
      <c r="D24" s="109"/>
      <c r="E24" s="1"/>
      <c r="F24" s="62" t="s">
        <v>948</v>
      </c>
      <c r="G24" s="17">
        <v>6</v>
      </c>
      <c r="H24" s="17" t="s">
        <v>1132</v>
      </c>
      <c r="I24" s="132" t="s">
        <v>1132</v>
      </c>
      <c r="J24" s="132"/>
      <c r="K24" s="4" t="s">
        <v>1142</v>
      </c>
    </row>
    <row r="25" spans="1:11" ht="18.75" x14ac:dyDescent="0.3">
      <c r="A25" s="1"/>
      <c r="B25" s="110"/>
      <c r="C25" s="111"/>
      <c r="D25" s="112"/>
      <c r="E25" s="1"/>
      <c r="F25" s="62" t="s">
        <v>949</v>
      </c>
      <c r="G25" s="17">
        <v>3.21</v>
      </c>
      <c r="H25" s="17" t="s">
        <v>1132</v>
      </c>
      <c r="I25" s="132" t="s">
        <v>1132</v>
      </c>
      <c r="J25" s="132"/>
      <c r="K25" s="4" t="s">
        <v>1142</v>
      </c>
    </row>
    <row r="26" spans="1:11" ht="18.75" x14ac:dyDescent="0.3">
      <c r="A26" s="1"/>
      <c r="B26" s="113" t="s">
        <v>429</v>
      </c>
      <c r="C26" s="113"/>
      <c r="D26" s="113"/>
      <c r="E26" s="1"/>
      <c r="F26" s="62" t="s">
        <v>950</v>
      </c>
      <c r="G26" s="17">
        <v>4.0999999999999996</v>
      </c>
      <c r="H26" s="17" t="s">
        <v>1132</v>
      </c>
      <c r="I26" s="132" t="s">
        <v>1132</v>
      </c>
      <c r="J26" s="132"/>
      <c r="K26" s="4" t="s">
        <v>1142</v>
      </c>
    </row>
    <row r="27" spans="1:11" ht="18.75" x14ac:dyDescent="0.3">
      <c r="A27" s="1"/>
      <c r="B27" s="110"/>
      <c r="C27" s="111"/>
      <c r="D27" s="112"/>
      <c r="E27" s="1"/>
      <c r="F27" s="62" t="s">
        <v>1463</v>
      </c>
      <c r="G27" s="17">
        <v>3.4</v>
      </c>
      <c r="H27" s="17" t="s">
        <v>1132</v>
      </c>
      <c r="I27" s="132" t="s">
        <v>1132</v>
      </c>
      <c r="J27" s="132"/>
      <c r="K27" s="4" t="s">
        <v>1142</v>
      </c>
    </row>
    <row r="28" spans="1:11" ht="18.75" x14ac:dyDescent="0.3">
      <c r="A28" s="1"/>
      <c r="B28" s="113" t="s">
        <v>18</v>
      </c>
      <c r="C28" s="113"/>
      <c r="D28" s="113"/>
      <c r="E28" s="1"/>
      <c r="F28" s="62" t="s">
        <v>951</v>
      </c>
      <c r="G28" s="17">
        <v>4.0999999999999996</v>
      </c>
      <c r="H28" s="17" t="s">
        <v>1132</v>
      </c>
      <c r="I28" s="132" t="s">
        <v>1132</v>
      </c>
      <c r="J28" s="132"/>
      <c r="K28" s="4" t="s">
        <v>1142</v>
      </c>
    </row>
    <row r="29" spans="1:11" ht="18.75" x14ac:dyDescent="0.3">
      <c r="A29" s="1"/>
      <c r="B29" s="109" t="s">
        <v>885</v>
      </c>
      <c r="C29" s="109"/>
      <c r="D29" s="109"/>
      <c r="E29" s="1"/>
      <c r="F29" s="62" t="s">
        <v>952</v>
      </c>
      <c r="G29" s="17">
        <v>4.3600000000000003</v>
      </c>
      <c r="H29" s="17" t="s">
        <v>1132</v>
      </c>
      <c r="I29" s="132" t="s">
        <v>1132</v>
      </c>
      <c r="J29" s="132"/>
      <c r="K29" s="4" t="s">
        <v>1142</v>
      </c>
    </row>
    <row r="30" spans="1:11" ht="18.75" x14ac:dyDescent="0.3">
      <c r="A30" s="1"/>
      <c r="B30" s="113" t="s">
        <v>889</v>
      </c>
      <c r="C30" s="113"/>
      <c r="D30" s="113"/>
      <c r="E30" s="1"/>
      <c r="F30" s="62" t="s">
        <v>953</v>
      </c>
      <c r="G30" s="17">
        <v>4.91</v>
      </c>
      <c r="H30" s="17" t="s">
        <v>1132</v>
      </c>
      <c r="I30" s="132" t="s">
        <v>1132</v>
      </c>
      <c r="J30" s="132"/>
      <c r="K30" s="4" t="s">
        <v>1142</v>
      </c>
    </row>
    <row r="31" spans="1:11" ht="18.75" x14ac:dyDescent="0.3">
      <c r="A31" s="1"/>
      <c r="B31" s="109" t="s">
        <v>893</v>
      </c>
      <c r="C31" s="109"/>
      <c r="D31" s="109"/>
      <c r="E31" s="1"/>
      <c r="F31" s="62" t="s">
        <v>954</v>
      </c>
      <c r="G31" s="17">
        <v>5.44</v>
      </c>
      <c r="H31" s="17" t="s">
        <v>1132</v>
      </c>
      <c r="I31" s="132" t="s">
        <v>1132</v>
      </c>
      <c r="J31" s="132"/>
      <c r="K31" s="4" t="s">
        <v>1142</v>
      </c>
    </row>
    <row r="32" spans="1:11" ht="18.75" x14ac:dyDescent="0.3">
      <c r="A32" s="1"/>
      <c r="B32" s="109" t="s">
        <v>1631</v>
      </c>
      <c r="C32" s="109"/>
      <c r="D32" s="109"/>
      <c r="E32" s="1"/>
      <c r="F32" s="62" t="s">
        <v>955</v>
      </c>
      <c r="G32" s="17">
        <v>4</v>
      </c>
      <c r="H32" s="17" t="s">
        <v>1132</v>
      </c>
      <c r="I32" s="132" t="s">
        <v>1132</v>
      </c>
      <c r="J32" s="132"/>
      <c r="K32" s="4" t="s">
        <v>1142</v>
      </c>
    </row>
    <row r="33" spans="1:11" ht="18.75" x14ac:dyDescent="0.3">
      <c r="A33" s="1"/>
      <c r="B33" s="109" t="s">
        <v>1144</v>
      </c>
      <c r="C33" s="109"/>
      <c r="D33" s="109"/>
      <c r="E33" s="1"/>
      <c r="F33" s="62" t="s">
        <v>956</v>
      </c>
      <c r="G33" s="17">
        <v>4.54</v>
      </c>
      <c r="H33" s="17" t="s">
        <v>1132</v>
      </c>
      <c r="I33" s="132" t="s">
        <v>1132</v>
      </c>
      <c r="J33" s="132"/>
      <c r="K33" s="4" t="s">
        <v>1142</v>
      </c>
    </row>
    <row r="34" spans="1:11" ht="18.75" x14ac:dyDescent="0.3">
      <c r="A34" s="1"/>
      <c r="B34" s="109" t="s">
        <v>19</v>
      </c>
      <c r="C34" s="109"/>
      <c r="D34" s="109"/>
      <c r="E34" s="1"/>
      <c r="F34" s="62" t="s">
        <v>957</v>
      </c>
      <c r="G34" s="17">
        <v>3.55</v>
      </c>
      <c r="H34" s="17" t="s">
        <v>1132</v>
      </c>
      <c r="I34" s="132" t="s">
        <v>1132</v>
      </c>
      <c r="J34" s="132"/>
      <c r="K34" s="4" t="s">
        <v>1142</v>
      </c>
    </row>
    <row r="35" spans="1:11" ht="18.75" x14ac:dyDescent="0.3">
      <c r="A35" s="1"/>
      <c r="B35" s="109" t="s">
        <v>904</v>
      </c>
      <c r="C35" s="109"/>
      <c r="D35" s="109"/>
      <c r="E35" s="1"/>
      <c r="F35" s="62" t="s">
        <v>958</v>
      </c>
      <c r="G35" s="17">
        <v>4.0999999999999996</v>
      </c>
      <c r="H35" s="17" t="s">
        <v>1132</v>
      </c>
      <c r="I35" s="132" t="s">
        <v>1132</v>
      </c>
      <c r="J35" s="132"/>
      <c r="K35" s="4" t="s">
        <v>1142</v>
      </c>
    </row>
    <row r="36" spans="1:11" ht="18.75" x14ac:dyDescent="0.3">
      <c r="A36" s="1"/>
      <c r="B36" s="113" t="s">
        <v>1474</v>
      </c>
      <c r="C36" s="113"/>
      <c r="D36" s="113"/>
      <c r="E36" s="1"/>
      <c r="F36" s="62" t="s">
        <v>959</v>
      </c>
      <c r="G36" s="17">
        <v>4.6100000000000003</v>
      </c>
      <c r="H36" s="17" t="s">
        <v>1132</v>
      </c>
      <c r="I36" s="132" t="s">
        <v>1132</v>
      </c>
      <c r="J36" s="132"/>
      <c r="K36" s="4" t="s">
        <v>1142</v>
      </c>
    </row>
    <row r="37" spans="1:11" ht="18.75" x14ac:dyDescent="0.3">
      <c r="A37" s="1"/>
      <c r="B37" s="109" t="s">
        <v>1475</v>
      </c>
      <c r="C37" s="109"/>
      <c r="D37" s="109"/>
      <c r="E37" s="1"/>
      <c r="F37" s="62" t="s">
        <v>1542</v>
      </c>
      <c r="G37" s="17">
        <v>3.95</v>
      </c>
      <c r="H37" s="17" t="s">
        <v>1132</v>
      </c>
      <c r="I37" s="132" t="s">
        <v>1132</v>
      </c>
      <c r="J37" s="132"/>
      <c r="K37" s="4" t="s">
        <v>1142</v>
      </c>
    </row>
    <row r="38" spans="1:11" ht="18.75" x14ac:dyDescent="0.3">
      <c r="A38" s="1"/>
      <c r="B38" s="113" t="s">
        <v>785</v>
      </c>
      <c r="C38" s="113"/>
      <c r="D38" s="113"/>
      <c r="E38" s="1"/>
      <c r="F38" s="62" t="s">
        <v>960</v>
      </c>
      <c r="G38" s="17">
        <v>4.62</v>
      </c>
      <c r="H38" s="17" t="s">
        <v>1132</v>
      </c>
      <c r="I38" s="132" t="s">
        <v>1132</v>
      </c>
      <c r="J38" s="132"/>
      <c r="K38" s="4" t="s">
        <v>1142</v>
      </c>
    </row>
    <row r="39" spans="1:11" ht="18.75" x14ac:dyDescent="0.3">
      <c r="A39" s="1"/>
      <c r="B39" s="110"/>
      <c r="C39" s="111"/>
      <c r="D39" s="112"/>
      <c r="E39" s="1"/>
      <c r="F39" s="62" t="s">
        <v>961</v>
      </c>
      <c r="G39" s="17">
        <v>4.62</v>
      </c>
      <c r="H39" s="17" t="s">
        <v>1132</v>
      </c>
      <c r="I39" s="132" t="s">
        <v>1132</v>
      </c>
      <c r="J39" s="132"/>
      <c r="K39" s="4" t="s">
        <v>1142</v>
      </c>
    </row>
    <row r="40" spans="1:11" ht="18.75" x14ac:dyDescent="0.3">
      <c r="A40" s="1"/>
      <c r="B40" s="113" t="s">
        <v>1143</v>
      </c>
      <c r="C40" s="113"/>
      <c r="D40" s="113"/>
      <c r="E40" s="1"/>
      <c r="F40" s="62" t="s">
        <v>962</v>
      </c>
      <c r="G40" s="17">
        <v>5.23</v>
      </c>
      <c r="H40" s="17" t="s">
        <v>1132</v>
      </c>
      <c r="I40" s="132" t="s">
        <v>1132</v>
      </c>
      <c r="J40" s="132"/>
      <c r="K40" s="4" t="s">
        <v>1142</v>
      </c>
    </row>
    <row r="41" spans="1:11" ht="18.75" x14ac:dyDescent="0.3">
      <c r="A41" s="1"/>
      <c r="B41" s="109" t="s">
        <v>905</v>
      </c>
      <c r="C41" s="109"/>
      <c r="D41" s="109"/>
      <c r="E41" s="1"/>
      <c r="F41" s="62" t="s">
        <v>963</v>
      </c>
      <c r="G41" s="17">
        <v>7.55</v>
      </c>
      <c r="H41" s="17" t="s">
        <v>1132</v>
      </c>
      <c r="I41" s="132" t="s">
        <v>1132</v>
      </c>
      <c r="J41" s="132"/>
      <c r="K41" s="4" t="s">
        <v>1142</v>
      </c>
    </row>
    <row r="42" spans="1:11" ht="18.75" x14ac:dyDescent="0.3">
      <c r="A42" s="1"/>
      <c r="B42" s="109" t="s">
        <v>906</v>
      </c>
      <c r="C42" s="109"/>
      <c r="D42" s="109"/>
      <c r="E42" s="1"/>
      <c r="F42" s="62" t="s">
        <v>1598</v>
      </c>
      <c r="G42" s="17">
        <v>4.29</v>
      </c>
      <c r="H42" s="17" t="s">
        <v>1132</v>
      </c>
      <c r="I42" s="132" t="s">
        <v>1132</v>
      </c>
      <c r="J42" s="132"/>
      <c r="K42" s="4" t="s">
        <v>1142</v>
      </c>
    </row>
    <row r="43" spans="1:11" ht="18.75" x14ac:dyDescent="0.3">
      <c r="A43" s="1"/>
      <c r="B43" s="109" t="s">
        <v>927</v>
      </c>
      <c r="C43" s="109"/>
      <c r="D43" s="109"/>
      <c r="E43" s="1"/>
      <c r="F43" s="62" t="s">
        <v>964</v>
      </c>
      <c r="G43" s="17">
        <v>5.52</v>
      </c>
      <c r="H43" s="17" t="s">
        <v>1132</v>
      </c>
      <c r="I43" s="132" t="s">
        <v>1132</v>
      </c>
      <c r="J43" s="132"/>
      <c r="K43" s="4" t="s">
        <v>1142</v>
      </c>
    </row>
    <row r="44" spans="1:11" ht="18.75" x14ac:dyDescent="0.3">
      <c r="A44" s="1"/>
      <c r="B44" s="110"/>
      <c r="C44" s="111"/>
      <c r="D44" s="112"/>
      <c r="E44" s="1"/>
      <c r="F44" s="62" t="s">
        <v>965</v>
      </c>
      <c r="G44" s="17">
        <v>6.8</v>
      </c>
      <c r="H44" s="17" t="s">
        <v>1132</v>
      </c>
      <c r="I44" s="132" t="s">
        <v>1132</v>
      </c>
      <c r="J44" s="132"/>
      <c r="K44" s="4" t="s">
        <v>1142</v>
      </c>
    </row>
    <row r="45" spans="1:11" ht="18.75" x14ac:dyDescent="0.3">
      <c r="A45" s="1"/>
      <c r="B45" s="113" t="s">
        <v>29</v>
      </c>
      <c r="C45" s="113"/>
      <c r="D45" s="113"/>
      <c r="E45" s="1"/>
      <c r="F45" s="62" t="s">
        <v>1490</v>
      </c>
      <c r="G45" s="17">
        <v>7.99</v>
      </c>
      <c r="H45" s="17" t="s">
        <v>1132</v>
      </c>
      <c r="I45" s="132" t="s">
        <v>1132</v>
      </c>
      <c r="J45" s="132"/>
      <c r="K45" s="4" t="s">
        <v>1142</v>
      </c>
    </row>
    <row r="46" spans="1:11" ht="18.75" x14ac:dyDescent="0.3">
      <c r="A46" s="1"/>
      <c r="B46" s="109" t="s">
        <v>535</v>
      </c>
      <c r="C46" s="109" t="s">
        <v>20</v>
      </c>
      <c r="D46" s="109" t="s">
        <v>20</v>
      </c>
      <c r="E46" s="1"/>
      <c r="F46" s="62" t="s">
        <v>1491</v>
      </c>
      <c r="G46" s="17">
        <v>10.95</v>
      </c>
      <c r="H46" s="17" t="s">
        <v>1132</v>
      </c>
      <c r="I46" s="132" t="s">
        <v>1132</v>
      </c>
      <c r="J46" s="132"/>
      <c r="K46" s="4" t="s">
        <v>1142</v>
      </c>
    </row>
    <row r="47" spans="1:11" ht="18.75" x14ac:dyDescent="0.3">
      <c r="A47" s="1"/>
      <c r="B47" s="109" t="s">
        <v>766</v>
      </c>
      <c r="C47" s="109" t="s">
        <v>21</v>
      </c>
      <c r="D47" s="109" t="s">
        <v>21</v>
      </c>
      <c r="E47" s="1"/>
      <c r="F47" s="62" t="s">
        <v>966</v>
      </c>
      <c r="G47" s="17">
        <v>6.32</v>
      </c>
      <c r="H47" s="17" t="s">
        <v>1132</v>
      </c>
      <c r="I47" s="132" t="s">
        <v>1132</v>
      </c>
      <c r="J47" s="132"/>
      <c r="K47" s="4" t="s">
        <v>1142</v>
      </c>
    </row>
    <row r="48" spans="1:11" ht="18.75" x14ac:dyDescent="0.3">
      <c r="A48" s="1"/>
      <c r="B48" s="109" t="s">
        <v>22</v>
      </c>
      <c r="C48" s="109" t="s">
        <v>22</v>
      </c>
      <c r="D48" s="109" t="s">
        <v>22</v>
      </c>
      <c r="E48" s="1"/>
      <c r="F48" s="62" t="s">
        <v>967</v>
      </c>
      <c r="G48" s="17">
        <v>5.74</v>
      </c>
      <c r="H48" s="17" t="s">
        <v>1132</v>
      </c>
      <c r="I48" s="132" t="s">
        <v>1132</v>
      </c>
      <c r="J48" s="132"/>
      <c r="K48" s="4" t="s">
        <v>1142</v>
      </c>
    </row>
    <row r="49" spans="1:11" ht="18.75" x14ac:dyDescent="0.3">
      <c r="A49" s="1"/>
      <c r="B49" s="109" t="s">
        <v>1159</v>
      </c>
      <c r="C49" s="109" t="s">
        <v>23</v>
      </c>
      <c r="D49" s="109" t="s">
        <v>23</v>
      </c>
      <c r="E49" s="1"/>
      <c r="F49" s="62" t="s">
        <v>1492</v>
      </c>
      <c r="G49" s="17">
        <v>12.82</v>
      </c>
      <c r="H49" s="17" t="s">
        <v>1132</v>
      </c>
      <c r="I49" s="132" t="s">
        <v>1132</v>
      </c>
      <c r="J49" s="132"/>
      <c r="K49" s="4" t="s">
        <v>1142</v>
      </c>
    </row>
    <row r="50" spans="1:11" ht="18.75" x14ac:dyDescent="0.3">
      <c r="A50" s="1"/>
      <c r="B50" s="109" t="s">
        <v>767</v>
      </c>
      <c r="C50" s="109" t="s">
        <v>24</v>
      </c>
      <c r="D50" s="109" t="s">
        <v>24</v>
      </c>
      <c r="E50" s="1"/>
      <c r="F50" s="62" t="s">
        <v>968</v>
      </c>
      <c r="G50" s="17">
        <v>5.5</v>
      </c>
      <c r="H50" s="17" t="s">
        <v>1132</v>
      </c>
      <c r="I50" s="132" t="s">
        <v>1132</v>
      </c>
      <c r="J50" s="132"/>
      <c r="K50" s="4" t="s">
        <v>1142</v>
      </c>
    </row>
    <row r="51" spans="1:11" ht="18.75" x14ac:dyDescent="0.3">
      <c r="A51" s="1"/>
      <c r="B51" s="109" t="s">
        <v>768</v>
      </c>
      <c r="C51" s="109" t="s">
        <v>25</v>
      </c>
      <c r="D51" s="109" t="s">
        <v>25</v>
      </c>
      <c r="E51" s="1"/>
      <c r="F51" s="62" t="s">
        <v>969</v>
      </c>
      <c r="G51" s="17">
        <v>6.26</v>
      </c>
      <c r="H51" s="17" t="s">
        <v>1132</v>
      </c>
      <c r="I51" s="132" t="s">
        <v>1132</v>
      </c>
      <c r="J51" s="132"/>
      <c r="K51" s="4" t="s">
        <v>1142</v>
      </c>
    </row>
    <row r="52" spans="1:11" ht="18.75" x14ac:dyDescent="0.3">
      <c r="A52" s="1"/>
      <c r="B52" s="110"/>
      <c r="C52" s="111"/>
      <c r="D52" s="112"/>
      <c r="E52" s="1"/>
      <c r="F52" s="62" t="s">
        <v>970</v>
      </c>
      <c r="G52" s="17">
        <v>7.1</v>
      </c>
      <c r="H52" s="17" t="s">
        <v>1132</v>
      </c>
      <c r="I52" s="132" t="s">
        <v>1132</v>
      </c>
      <c r="J52" s="132"/>
      <c r="K52" s="4" t="s">
        <v>1142</v>
      </c>
    </row>
    <row r="53" spans="1:11" ht="18.75" x14ac:dyDescent="0.3">
      <c r="A53" s="1"/>
      <c r="B53" s="113" t="s">
        <v>444</v>
      </c>
      <c r="C53" s="113" t="s">
        <v>27</v>
      </c>
      <c r="D53" s="113" t="s">
        <v>27</v>
      </c>
      <c r="E53" s="1"/>
      <c r="F53" s="62" t="s">
        <v>971</v>
      </c>
      <c r="G53" s="17">
        <v>8.76</v>
      </c>
      <c r="H53" s="17" t="s">
        <v>1132</v>
      </c>
      <c r="I53" s="132" t="s">
        <v>1132</v>
      </c>
      <c r="J53" s="132"/>
      <c r="K53" s="4" t="s">
        <v>1142</v>
      </c>
    </row>
    <row r="54" spans="1:11" ht="18.75" x14ac:dyDescent="0.3">
      <c r="A54" s="1"/>
      <c r="B54" s="109" t="s">
        <v>445</v>
      </c>
      <c r="C54" s="109"/>
      <c r="D54" s="109"/>
      <c r="E54" s="1"/>
      <c r="F54" s="62" t="s">
        <v>972</v>
      </c>
      <c r="G54" s="17">
        <v>10.4</v>
      </c>
      <c r="H54" s="17" t="s">
        <v>1132</v>
      </c>
      <c r="I54" s="132" t="s">
        <v>1132</v>
      </c>
      <c r="J54" s="132"/>
      <c r="K54" s="4" t="s">
        <v>1142</v>
      </c>
    </row>
    <row r="55" spans="1:11" ht="18.75" x14ac:dyDescent="0.3">
      <c r="A55" s="1"/>
      <c r="B55" s="109" t="s">
        <v>446</v>
      </c>
      <c r="C55" s="109"/>
      <c r="D55" s="109"/>
      <c r="E55" s="1"/>
      <c r="F55" s="62" t="s">
        <v>973</v>
      </c>
      <c r="G55" s="17">
        <v>11</v>
      </c>
      <c r="H55" s="17" t="s">
        <v>1132</v>
      </c>
      <c r="I55" s="132" t="s">
        <v>1132</v>
      </c>
      <c r="J55" s="132"/>
      <c r="K55" s="4" t="s">
        <v>1142</v>
      </c>
    </row>
    <row r="56" spans="1:11" ht="18.75" x14ac:dyDescent="0.3">
      <c r="A56" s="1"/>
      <c r="B56" s="110"/>
      <c r="C56" s="111"/>
      <c r="D56" s="112"/>
      <c r="E56" s="1"/>
      <c r="F56" s="62" t="s">
        <v>974</v>
      </c>
      <c r="G56" s="17">
        <v>14.5</v>
      </c>
      <c r="H56" s="17" t="s">
        <v>1132</v>
      </c>
      <c r="I56" s="132" t="s">
        <v>1132</v>
      </c>
      <c r="J56" s="132"/>
      <c r="K56" s="4" t="s">
        <v>1142</v>
      </c>
    </row>
    <row r="57" spans="1:11" ht="18.75" x14ac:dyDescent="0.3">
      <c r="A57" s="1"/>
      <c r="B57" s="113" t="s">
        <v>1160</v>
      </c>
      <c r="C57" s="113" t="s">
        <v>1</v>
      </c>
      <c r="D57" s="113" t="s">
        <v>1</v>
      </c>
      <c r="E57" s="1"/>
      <c r="F57" s="62" t="s">
        <v>975</v>
      </c>
      <c r="G57" s="17">
        <v>19.899999999999999</v>
      </c>
      <c r="H57" s="17" t="s">
        <v>1132</v>
      </c>
      <c r="I57" s="132" t="s">
        <v>1132</v>
      </c>
      <c r="J57" s="132"/>
      <c r="K57" s="4" t="s">
        <v>1142</v>
      </c>
    </row>
    <row r="58" spans="1:11" ht="18.75" x14ac:dyDescent="0.3">
      <c r="A58" s="1"/>
      <c r="B58" s="109" t="s">
        <v>1146</v>
      </c>
      <c r="C58" s="109" t="s">
        <v>8</v>
      </c>
      <c r="D58" s="109" t="s">
        <v>8</v>
      </c>
      <c r="E58" s="1"/>
      <c r="F58" s="62" t="s">
        <v>976</v>
      </c>
      <c r="G58" s="17">
        <v>22.9</v>
      </c>
      <c r="H58" s="17" t="s">
        <v>1132</v>
      </c>
      <c r="I58" s="132" t="s">
        <v>1132</v>
      </c>
      <c r="J58" s="132"/>
      <c r="K58" s="4" t="s">
        <v>1142</v>
      </c>
    </row>
    <row r="59" spans="1:11" ht="18.75" x14ac:dyDescent="0.3">
      <c r="A59" s="1"/>
      <c r="B59" s="109" t="s">
        <v>166</v>
      </c>
      <c r="C59" s="109" t="s">
        <v>2</v>
      </c>
      <c r="D59" s="109" t="s">
        <v>2</v>
      </c>
      <c r="E59" s="1"/>
      <c r="F59" s="62" t="s">
        <v>977</v>
      </c>
      <c r="G59" s="17">
        <v>23</v>
      </c>
      <c r="H59" s="17" t="s">
        <v>1132</v>
      </c>
      <c r="I59" s="132" t="s">
        <v>1132</v>
      </c>
      <c r="J59" s="132"/>
      <c r="K59" s="4" t="s">
        <v>1142</v>
      </c>
    </row>
    <row r="60" spans="1:11" ht="18.75" x14ac:dyDescent="0.3">
      <c r="A60" s="1"/>
      <c r="B60" s="109" t="s">
        <v>1121</v>
      </c>
      <c r="C60" s="109" t="s">
        <v>3</v>
      </c>
      <c r="D60" s="109" t="s">
        <v>3</v>
      </c>
      <c r="E60" s="1"/>
      <c r="F60" s="62" t="s">
        <v>978</v>
      </c>
      <c r="G60" s="17">
        <v>6.42</v>
      </c>
      <c r="H60" s="17" t="s">
        <v>1132</v>
      </c>
      <c r="I60" s="132" t="s">
        <v>1132</v>
      </c>
      <c r="J60" s="132"/>
      <c r="K60" s="4" t="s">
        <v>1142</v>
      </c>
    </row>
    <row r="61" spans="1:11" ht="18.75" x14ac:dyDescent="0.3">
      <c r="A61" s="1"/>
      <c r="B61" s="109" t="s">
        <v>1145</v>
      </c>
      <c r="C61" s="109" t="s">
        <v>4</v>
      </c>
      <c r="D61" s="109" t="s">
        <v>4</v>
      </c>
      <c r="E61" s="1"/>
      <c r="F61" s="62" t="s">
        <v>979</v>
      </c>
      <c r="G61" s="17">
        <v>7.45</v>
      </c>
      <c r="H61" s="17" t="s">
        <v>1132</v>
      </c>
      <c r="I61" s="132" t="s">
        <v>1132</v>
      </c>
      <c r="J61" s="132"/>
      <c r="K61" s="4" t="s">
        <v>1142</v>
      </c>
    </row>
    <row r="62" spans="1:11" ht="18.75" x14ac:dyDescent="0.3">
      <c r="A62" s="1"/>
      <c r="B62" s="109" t="s">
        <v>5</v>
      </c>
      <c r="C62" s="109" t="s">
        <v>5</v>
      </c>
      <c r="D62" s="109" t="s">
        <v>5</v>
      </c>
      <c r="E62" s="1"/>
      <c r="F62" s="62" t="s">
        <v>980</v>
      </c>
      <c r="G62" s="17">
        <v>8.39</v>
      </c>
      <c r="H62" s="17" t="s">
        <v>1132</v>
      </c>
      <c r="I62" s="132" t="s">
        <v>1132</v>
      </c>
      <c r="J62" s="132"/>
      <c r="K62" s="4" t="s">
        <v>1142</v>
      </c>
    </row>
    <row r="63" spans="1:11" ht="18.75" x14ac:dyDescent="0.3">
      <c r="A63" s="1"/>
      <c r="B63" s="109" t="s">
        <v>1152</v>
      </c>
      <c r="C63" s="109" t="s">
        <v>17</v>
      </c>
      <c r="D63" s="109" t="s">
        <v>17</v>
      </c>
      <c r="E63" s="1"/>
      <c r="F63" s="62" t="s">
        <v>981</v>
      </c>
      <c r="G63" s="17">
        <v>9.3800000000000008</v>
      </c>
      <c r="H63" s="17" t="s">
        <v>1132</v>
      </c>
      <c r="I63" s="132" t="s">
        <v>1132</v>
      </c>
      <c r="J63" s="132"/>
      <c r="K63" s="4" t="s">
        <v>1142</v>
      </c>
    </row>
    <row r="64" spans="1:11" ht="18.75" x14ac:dyDescent="0.3">
      <c r="A64" s="1"/>
      <c r="B64" s="109" t="s">
        <v>251</v>
      </c>
      <c r="C64" s="109"/>
      <c r="D64" s="109"/>
      <c r="E64" s="1"/>
      <c r="F64" s="62" t="s">
        <v>982</v>
      </c>
      <c r="G64" s="17">
        <v>10.36</v>
      </c>
      <c r="H64" s="17" t="s">
        <v>1132</v>
      </c>
      <c r="I64" s="132" t="s">
        <v>1132</v>
      </c>
      <c r="J64" s="132"/>
      <c r="K64" s="4" t="s">
        <v>1142</v>
      </c>
    </row>
    <row r="65" spans="1:11" ht="18.75" x14ac:dyDescent="0.3">
      <c r="A65" s="1"/>
      <c r="B65" s="109" t="s">
        <v>1141</v>
      </c>
      <c r="C65" s="109" t="s">
        <v>6</v>
      </c>
      <c r="D65" s="109" t="s">
        <v>6</v>
      </c>
      <c r="E65" s="1"/>
      <c r="F65" s="62" t="s">
        <v>983</v>
      </c>
      <c r="G65" s="17">
        <v>12.3</v>
      </c>
      <c r="H65" s="17" t="s">
        <v>1132</v>
      </c>
      <c r="I65" s="132" t="s">
        <v>1132</v>
      </c>
      <c r="J65" s="132"/>
      <c r="K65" s="4" t="s">
        <v>1142</v>
      </c>
    </row>
    <row r="66" spans="1:11" ht="18.75" x14ac:dyDescent="0.3">
      <c r="A66" s="1"/>
      <c r="B66" s="109" t="s">
        <v>7</v>
      </c>
      <c r="C66" s="109" t="s">
        <v>7</v>
      </c>
      <c r="D66" s="109" t="s">
        <v>7</v>
      </c>
      <c r="E66" s="1"/>
      <c r="F66" s="62" t="s">
        <v>984</v>
      </c>
      <c r="G66" s="17">
        <v>16</v>
      </c>
      <c r="H66" s="17" t="s">
        <v>1132</v>
      </c>
      <c r="I66" s="132" t="s">
        <v>1132</v>
      </c>
      <c r="J66" s="132"/>
      <c r="K66" s="4" t="s">
        <v>1142</v>
      </c>
    </row>
    <row r="67" spans="1:11" ht="18.75" x14ac:dyDescent="0.3">
      <c r="A67" s="1"/>
      <c r="B67" s="109" t="s">
        <v>1161</v>
      </c>
      <c r="C67" s="109" t="s">
        <v>9</v>
      </c>
      <c r="D67" s="109" t="s">
        <v>9</v>
      </c>
      <c r="E67" s="1"/>
      <c r="F67" s="62" t="s">
        <v>985</v>
      </c>
      <c r="G67" s="17">
        <v>24.6</v>
      </c>
      <c r="H67" s="17" t="s">
        <v>1132</v>
      </c>
      <c r="I67" s="132" t="s">
        <v>1132</v>
      </c>
      <c r="J67" s="132"/>
      <c r="K67" s="4" t="s">
        <v>1142</v>
      </c>
    </row>
    <row r="68" spans="1:11" ht="18.75" x14ac:dyDescent="0.3">
      <c r="A68" s="1"/>
      <c r="B68" s="109" t="s">
        <v>1147</v>
      </c>
      <c r="C68" s="109" t="s">
        <v>10</v>
      </c>
      <c r="D68" s="109" t="s">
        <v>10</v>
      </c>
      <c r="E68" s="1"/>
      <c r="F68" s="62" t="s">
        <v>986</v>
      </c>
      <c r="G68" s="17">
        <v>35</v>
      </c>
      <c r="H68" s="17" t="s">
        <v>1132</v>
      </c>
      <c r="I68" s="132" t="s">
        <v>1132</v>
      </c>
      <c r="J68" s="132"/>
      <c r="K68" s="4" t="s">
        <v>1142</v>
      </c>
    </row>
    <row r="69" spans="1:11" ht="18.75" x14ac:dyDescent="0.3">
      <c r="A69" s="1"/>
      <c r="B69" s="109" t="s">
        <v>1148</v>
      </c>
      <c r="C69" s="109" t="s">
        <v>11</v>
      </c>
      <c r="D69" s="109" t="s">
        <v>11</v>
      </c>
      <c r="E69" s="1"/>
      <c r="F69" s="62" t="s">
        <v>987</v>
      </c>
      <c r="G69" s="17">
        <v>22.92</v>
      </c>
      <c r="H69" s="17" t="s">
        <v>1132</v>
      </c>
      <c r="I69" s="132" t="s">
        <v>1132</v>
      </c>
      <c r="J69" s="132"/>
      <c r="K69" s="4" t="s">
        <v>1142</v>
      </c>
    </row>
    <row r="70" spans="1:11" ht="18.75" x14ac:dyDescent="0.3">
      <c r="A70" s="1"/>
      <c r="B70" s="109" t="s">
        <v>12</v>
      </c>
      <c r="C70" s="109" t="s">
        <v>12</v>
      </c>
      <c r="D70" s="109" t="s">
        <v>12</v>
      </c>
      <c r="E70" s="1"/>
      <c r="F70" s="62" t="s">
        <v>988</v>
      </c>
      <c r="G70" s="17">
        <v>30.38</v>
      </c>
      <c r="H70" s="17" t="s">
        <v>1132</v>
      </c>
      <c r="I70" s="132" t="s">
        <v>1132</v>
      </c>
      <c r="J70" s="132"/>
      <c r="K70" s="4" t="s">
        <v>1142</v>
      </c>
    </row>
    <row r="71" spans="1:11" ht="18.75" x14ac:dyDescent="0.3">
      <c r="A71" s="1"/>
      <c r="B71" s="109" t="s">
        <v>13</v>
      </c>
      <c r="C71" s="109" t="s">
        <v>13</v>
      </c>
      <c r="D71" s="109" t="s">
        <v>13</v>
      </c>
      <c r="E71" s="1"/>
      <c r="F71" s="62" t="s">
        <v>989</v>
      </c>
      <c r="G71" s="17">
        <v>12</v>
      </c>
      <c r="H71" s="17" t="s">
        <v>1132</v>
      </c>
      <c r="I71" s="132" t="s">
        <v>1132</v>
      </c>
      <c r="J71" s="132"/>
      <c r="K71" s="4" t="s">
        <v>1142</v>
      </c>
    </row>
    <row r="72" spans="1:11" ht="18.75" x14ac:dyDescent="0.3">
      <c r="A72" s="1"/>
      <c r="B72" s="109" t="s">
        <v>1149</v>
      </c>
      <c r="C72" s="109" t="s">
        <v>14</v>
      </c>
      <c r="D72" s="109" t="s">
        <v>14</v>
      </c>
      <c r="E72" s="1"/>
      <c r="F72" s="62" t="s">
        <v>990</v>
      </c>
      <c r="G72" s="17">
        <v>19</v>
      </c>
      <c r="H72" s="17" t="s">
        <v>1132</v>
      </c>
      <c r="I72" s="132" t="s">
        <v>1132</v>
      </c>
      <c r="J72" s="132"/>
      <c r="K72" s="4" t="s">
        <v>1142</v>
      </c>
    </row>
    <row r="73" spans="1:11" ht="18.75" x14ac:dyDescent="0.3">
      <c r="A73" s="1"/>
      <c r="B73" s="109" t="s">
        <v>15</v>
      </c>
      <c r="C73" s="109" t="s">
        <v>15</v>
      </c>
      <c r="D73" s="109" t="s">
        <v>15</v>
      </c>
      <c r="E73" s="1"/>
      <c r="F73" s="62" t="s">
        <v>1511</v>
      </c>
      <c r="G73" s="17">
        <v>10.26</v>
      </c>
      <c r="H73" s="17" t="s">
        <v>1132</v>
      </c>
      <c r="I73" s="132" t="s">
        <v>1132</v>
      </c>
      <c r="J73" s="132"/>
      <c r="K73" s="4" t="s">
        <v>1142</v>
      </c>
    </row>
    <row r="74" spans="1:11" ht="18.75" x14ac:dyDescent="0.3">
      <c r="A74" s="1"/>
      <c r="B74" s="109" t="s">
        <v>167</v>
      </c>
      <c r="C74" s="109"/>
      <c r="D74" s="109"/>
      <c r="E74" s="1"/>
      <c r="F74" s="62" t="s">
        <v>991</v>
      </c>
      <c r="G74" s="17">
        <v>12.7</v>
      </c>
      <c r="H74" s="17" t="s">
        <v>1132</v>
      </c>
      <c r="I74" s="132" t="s">
        <v>1132</v>
      </c>
      <c r="J74" s="132"/>
      <c r="K74" s="4" t="s">
        <v>1142</v>
      </c>
    </row>
    <row r="75" spans="1:11" ht="18.75" x14ac:dyDescent="0.3">
      <c r="A75" s="1"/>
      <c r="B75" s="109" t="s">
        <v>168</v>
      </c>
      <c r="C75" s="109"/>
      <c r="D75" s="109"/>
      <c r="E75" s="1"/>
      <c r="F75" s="62" t="s">
        <v>992</v>
      </c>
      <c r="G75" s="17">
        <v>15.09</v>
      </c>
      <c r="H75" s="17" t="s">
        <v>1132</v>
      </c>
      <c r="I75" s="132" t="s">
        <v>1132</v>
      </c>
      <c r="J75" s="132"/>
      <c r="K75" s="4" t="s">
        <v>1142</v>
      </c>
    </row>
    <row r="76" spans="1:11" ht="18.75" x14ac:dyDescent="0.3">
      <c r="A76" s="1"/>
      <c r="B76" s="109" t="s">
        <v>1151</v>
      </c>
      <c r="C76" s="109" t="s">
        <v>16</v>
      </c>
      <c r="D76" s="109" t="s">
        <v>16</v>
      </c>
      <c r="E76" s="1"/>
      <c r="F76" s="62" t="s">
        <v>993</v>
      </c>
      <c r="G76" s="17">
        <v>13.63</v>
      </c>
      <c r="H76" s="17" t="s">
        <v>1132</v>
      </c>
      <c r="I76" s="132" t="s">
        <v>1132</v>
      </c>
      <c r="J76" s="132"/>
      <c r="K76" s="4" t="s">
        <v>1142</v>
      </c>
    </row>
    <row r="77" spans="1:11" ht="18.75" x14ac:dyDescent="0.3">
      <c r="A77" s="1"/>
      <c r="B77" s="115"/>
      <c r="C77" s="115"/>
      <c r="D77" s="115"/>
      <c r="E77" s="1"/>
      <c r="F77" s="62" t="s">
        <v>994</v>
      </c>
      <c r="G77" s="17">
        <v>27</v>
      </c>
      <c r="H77" s="17" t="s">
        <v>1132</v>
      </c>
      <c r="I77" s="132" t="s">
        <v>1132</v>
      </c>
      <c r="J77" s="132"/>
      <c r="K77" s="4" t="s">
        <v>1142</v>
      </c>
    </row>
    <row r="78" spans="1:11" ht="18.75" x14ac:dyDescent="0.3">
      <c r="A78" s="1"/>
      <c r="B78" s="113" t="s">
        <v>1162</v>
      </c>
      <c r="C78" s="113"/>
      <c r="D78" s="113"/>
      <c r="E78" s="1"/>
      <c r="F78" s="62" t="s">
        <v>995</v>
      </c>
      <c r="G78" s="17">
        <v>16</v>
      </c>
      <c r="H78" s="17" t="s">
        <v>1132</v>
      </c>
      <c r="I78" s="132" t="s">
        <v>1132</v>
      </c>
      <c r="J78" s="132"/>
      <c r="K78" s="4" t="s">
        <v>1142</v>
      </c>
    </row>
    <row r="79" spans="1:11" ht="15.75" x14ac:dyDescent="0.25">
      <c r="B79" s="109" t="s">
        <v>48</v>
      </c>
      <c r="C79" s="109"/>
      <c r="D79" s="109"/>
      <c r="F79" s="62" t="s">
        <v>996</v>
      </c>
      <c r="G79" s="17">
        <v>17.899999999999999</v>
      </c>
      <c r="H79" s="17" t="s">
        <v>1132</v>
      </c>
      <c r="I79" s="132" t="s">
        <v>1132</v>
      </c>
      <c r="J79" s="132"/>
      <c r="K79" s="4" t="s">
        <v>1142</v>
      </c>
    </row>
    <row r="80" spans="1:11" ht="15.75" x14ac:dyDescent="0.25">
      <c r="B80" s="109" t="s">
        <v>784</v>
      </c>
      <c r="C80" s="109"/>
      <c r="D80" s="109"/>
      <c r="F80" s="62" t="s">
        <v>997</v>
      </c>
      <c r="G80" s="17">
        <v>15.78</v>
      </c>
      <c r="H80" s="17" t="s">
        <v>1132</v>
      </c>
      <c r="I80" s="132" t="s">
        <v>1132</v>
      </c>
      <c r="J80" s="132"/>
      <c r="K80" s="4" t="s">
        <v>1142</v>
      </c>
    </row>
    <row r="81" spans="2:11" ht="15.75" x14ac:dyDescent="0.25">
      <c r="B81" s="109" t="s">
        <v>49</v>
      </c>
      <c r="C81" s="109"/>
      <c r="D81" s="109"/>
      <c r="F81" s="62" t="s">
        <v>998</v>
      </c>
      <c r="G81" s="17">
        <v>19.05</v>
      </c>
      <c r="H81" s="17" t="s">
        <v>1132</v>
      </c>
      <c r="I81" s="132" t="s">
        <v>1132</v>
      </c>
      <c r="J81" s="132"/>
      <c r="K81" s="4" t="s">
        <v>1142</v>
      </c>
    </row>
    <row r="82" spans="2:11" x14ac:dyDescent="0.25">
      <c r="F82" s="62" t="s">
        <v>1493</v>
      </c>
      <c r="G82" s="17">
        <v>16.850000000000001</v>
      </c>
      <c r="H82" s="17" t="s">
        <v>1132</v>
      </c>
      <c r="I82" s="132" t="s">
        <v>1132</v>
      </c>
      <c r="J82" s="132"/>
      <c r="K82" s="4" t="s">
        <v>1142</v>
      </c>
    </row>
    <row r="83" spans="2:11" x14ac:dyDescent="0.25">
      <c r="F83" s="62" t="s">
        <v>999</v>
      </c>
      <c r="G83" s="17">
        <v>52</v>
      </c>
      <c r="H83" s="17" t="s">
        <v>1132</v>
      </c>
      <c r="I83" s="132" t="s">
        <v>1132</v>
      </c>
      <c r="J83" s="132"/>
      <c r="K83" s="4" t="s">
        <v>1142</v>
      </c>
    </row>
    <row r="84" spans="2:11" x14ac:dyDescent="0.25">
      <c r="F84" s="62" t="s">
        <v>1000</v>
      </c>
      <c r="G84" s="17">
        <v>20.9</v>
      </c>
      <c r="H84" s="17" t="s">
        <v>1132</v>
      </c>
      <c r="I84" s="132" t="s">
        <v>1132</v>
      </c>
      <c r="J84" s="132"/>
      <c r="K84" s="4" t="s">
        <v>1142</v>
      </c>
    </row>
    <row r="85" spans="2:11" x14ac:dyDescent="0.25">
      <c r="F85" s="62" t="s">
        <v>1001</v>
      </c>
      <c r="G85" s="17">
        <v>15.44</v>
      </c>
      <c r="H85" s="17" t="s">
        <v>1132</v>
      </c>
      <c r="I85" s="132" t="s">
        <v>1132</v>
      </c>
      <c r="J85" s="132"/>
      <c r="K85" s="4" t="s">
        <v>1142</v>
      </c>
    </row>
    <row r="86" spans="2:11" x14ac:dyDescent="0.25">
      <c r="F86" s="62" t="s">
        <v>1356</v>
      </c>
      <c r="G86" s="17">
        <v>17.3</v>
      </c>
      <c r="H86" s="17" t="s">
        <v>1132</v>
      </c>
      <c r="I86" s="132" t="s">
        <v>1132</v>
      </c>
      <c r="J86" s="132"/>
      <c r="K86" s="4" t="s">
        <v>1142</v>
      </c>
    </row>
    <row r="87" spans="2:11" x14ac:dyDescent="0.25">
      <c r="F87" s="62" t="s">
        <v>1494</v>
      </c>
      <c r="G87" s="17">
        <v>18.989999999999998</v>
      </c>
      <c r="H87" s="17" t="s">
        <v>1132</v>
      </c>
      <c r="I87" s="132" t="s">
        <v>1132</v>
      </c>
      <c r="J87" s="132"/>
      <c r="K87" s="4" t="s">
        <v>1142</v>
      </c>
    </row>
    <row r="88" spans="2:11" x14ac:dyDescent="0.25">
      <c r="F88" s="62" t="s">
        <v>1002</v>
      </c>
      <c r="G88" s="17">
        <v>18.989999999999998</v>
      </c>
      <c r="H88" s="17" t="s">
        <v>1132</v>
      </c>
      <c r="I88" s="132" t="s">
        <v>1132</v>
      </c>
      <c r="J88" s="132"/>
      <c r="K88" s="4" t="s">
        <v>1142</v>
      </c>
    </row>
    <row r="89" spans="2:11" x14ac:dyDescent="0.25">
      <c r="F89" s="62" t="s">
        <v>1003</v>
      </c>
      <c r="G89" s="17">
        <v>22.6</v>
      </c>
      <c r="H89" s="17" t="s">
        <v>1132</v>
      </c>
      <c r="I89" s="132" t="s">
        <v>1132</v>
      </c>
      <c r="J89" s="132"/>
      <c r="K89" s="4" t="s">
        <v>1142</v>
      </c>
    </row>
    <row r="90" spans="2:11" x14ac:dyDescent="0.25">
      <c r="F90" s="62" t="s">
        <v>1004</v>
      </c>
      <c r="G90" s="17">
        <v>30</v>
      </c>
      <c r="H90" s="17" t="s">
        <v>1132</v>
      </c>
      <c r="I90" s="132" t="s">
        <v>1132</v>
      </c>
      <c r="J90" s="132"/>
      <c r="K90" s="4" t="s">
        <v>1142</v>
      </c>
    </row>
    <row r="91" spans="2:11" x14ac:dyDescent="0.25">
      <c r="F91" s="62" t="s">
        <v>1005</v>
      </c>
      <c r="G91" s="17">
        <v>24.1</v>
      </c>
      <c r="H91" s="17" t="s">
        <v>1132</v>
      </c>
      <c r="I91" s="132" t="s">
        <v>1132</v>
      </c>
      <c r="J91" s="132"/>
      <c r="K91" s="4" t="s">
        <v>1142</v>
      </c>
    </row>
    <row r="92" spans="2:11" x14ac:dyDescent="0.25">
      <c r="F92" s="62" t="s">
        <v>1006</v>
      </c>
      <c r="G92" s="17">
        <v>31.57</v>
      </c>
      <c r="H92" s="17" t="s">
        <v>1132</v>
      </c>
      <c r="I92" s="132" t="s">
        <v>1132</v>
      </c>
      <c r="J92" s="132"/>
      <c r="K92" s="4" t="s">
        <v>1142</v>
      </c>
    </row>
    <row r="93" spans="2:11" x14ac:dyDescent="0.25">
      <c r="F93" s="62" t="s">
        <v>1007</v>
      </c>
      <c r="G93" s="17">
        <v>25.75</v>
      </c>
      <c r="H93" s="17" t="s">
        <v>1132</v>
      </c>
      <c r="I93" s="132" t="s">
        <v>1132</v>
      </c>
      <c r="J93" s="132"/>
      <c r="K93" s="4" t="s">
        <v>1142</v>
      </c>
    </row>
    <row r="94" spans="2:11" x14ac:dyDescent="0.25">
      <c r="F94" s="62" t="s">
        <v>1008</v>
      </c>
      <c r="G94" s="17">
        <v>45.5</v>
      </c>
      <c r="H94" s="17" t="s">
        <v>1132</v>
      </c>
      <c r="I94" s="132" t="s">
        <v>1132</v>
      </c>
      <c r="J94" s="132"/>
      <c r="K94" s="4" t="s">
        <v>1142</v>
      </c>
    </row>
    <row r="95" spans="2:11" x14ac:dyDescent="0.25">
      <c r="F95" s="62" t="s">
        <v>1009</v>
      </c>
      <c r="G95" s="17">
        <v>31.7</v>
      </c>
      <c r="H95" s="17" t="s">
        <v>1132</v>
      </c>
      <c r="I95" s="132" t="s">
        <v>1132</v>
      </c>
      <c r="J95" s="132"/>
      <c r="K95" s="4" t="s">
        <v>1142</v>
      </c>
    </row>
    <row r="96" spans="2:11" x14ac:dyDescent="0.25">
      <c r="F96" s="62" t="s">
        <v>1010</v>
      </c>
      <c r="G96" s="17">
        <v>36.9</v>
      </c>
      <c r="H96" s="17" t="s">
        <v>1132</v>
      </c>
      <c r="I96" s="132" t="s">
        <v>1132</v>
      </c>
      <c r="J96" s="132"/>
      <c r="K96" s="4" t="s">
        <v>1142</v>
      </c>
    </row>
    <row r="97" spans="6:11" x14ac:dyDescent="0.25">
      <c r="F97" s="62" t="s">
        <v>1011</v>
      </c>
      <c r="G97" s="17">
        <v>41.63</v>
      </c>
      <c r="H97" s="17" t="s">
        <v>1132</v>
      </c>
      <c r="I97" s="132" t="s">
        <v>1132</v>
      </c>
      <c r="J97" s="132"/>
      <c r="K97" s="4" t="s">
        <v>1142</v>
      </c>
    </row>
    <row r="98" spans="6:11" x14ac:dyDescent="0.25">
      <c r="F98" s="62" t="s">
        <v>1012</v>
      </c>
      <c r="G98" s="17">
        <v>58.75</v>
      </c>
      <c r="H98" s="17" t="s">
        <v>1132</v>
      </c>
      <c r="I98" s="132" t="s">
        <v>1132</v>
      </c>
      <c r="J98" s="132"/>
      <c r="K98" s="4" t="s">
        <v>1142</v>
      </c>
    </row>
    <row r="99" spans="6:11" x14ac:dyDescent="0.25">
      <c r="F99" s="62" t="s">
        <v>1013</v>
      </c>
      <c r="G99" s="17">
        <v>71.599999999999994</v>
      </c>
      <c r="H99" s="17" t="s">
        <v>1132</v>
      </c>
      <c r="I99" s="132" t="s">
        <v>1132</v>
      </c>
      <c r="J99" s="132"/>
      <c r="K99" s="4" t="s">
        <v>1142</v>
      </c>
    </row>
    <row r="100" spans="6:11" x14ac:dyDescent="0.25">
      <c r="F100" s="62" t="s">
        <v>1014</v>
      </c>
      <c r="G100" s="17">
        <v>46.9</v>
      </c>
      <c r="H100" s="17" t="s">
        <v>1132</v>
      </c>
      <c r="I100" s="132" t="s">
        <v>1132</v>
      </c>
      <c r="J100" s="132"/>
      <c r="K100" s="4" t="s">
        <v>1142</v>
      </c>
    </row>
    <row r="101" spans="6:11" x14ac:dyDescent="0.25">
      <c r="F101" s="62" t="s">
        <v>1015</v>
      </c>
      <c r="G101" s="17">
        <v>64.86</v>
      </c>
      <c r="H101" s="17" t="s">
        <v>1132</v>
      </c>
      <c r="I101" s="132" t="s">
        <v>1132</v>
      </c>
      <c r="J101" s="132"/>
      <c r="K101" s="4" t="s">
        <v>1142</v>
      </c>
    </row>
    <row r="102" spans="6:11" x14ac:dyDescent="0.25">
      <c r="F102" s="62" t="s">
        <v>1016</v>
      </c>
      <c r="G102" s="17">
        <v>46.38</v>
      </c>
      <c r="H102" s="17" t="s">
        <v>1132</v>
      </c>
      <c r="I102" s="132" t="s">
        <v>1132</v>
      </c>
      <c r="J102" s="132"/>
      <c r="K102" s="4" t="s">
        <v>1142</v>
      </c>
    </row>
    <row r="103" spans="6:11" x14ac:dyDescent="0.25">
      <c r="F103" s="62" t="s">
        <v>1017</v>
      </c>
      <c r="G103" s="17">
        <v>52.8</v>
      </c>
      <c r="H103" s="17" t="s">
        <v>1132</v>
      </c>
      <c r="I103" s="132" t="s">
        <v>1132</v>
      </c>
      <c r="J103" s="132"/>
      <c r="K103" s="4" t="s">
        <v>1142</v>
      </c>
    </row>
    <row r="104" spans="6:11" x14ac:dyDescent="0.25">
      <c r="F104" s="62" t="s">
        <v>1018</v>
      </c>
      <c r="G104" s="17">
        <v>77.680000000000007</v>
      </c>
      <c r="H104" s="17" t="s">
        <v>1132</v>
      </c>
      <c r="I104" s="132" t="s">
        <v>1132</v>
      </c>
      <c r="J104" s="132"/>
      <c r="K104" s="4" t="s">
        <v>1142</v>
      </c>
    </row>
    <row r="105" spans="6:11" x14ac:dyDescent="0.25">
      <c r="F105" s="62" t="s">
        <v>1019</v>
      </c>
      <c r="G105" s="17">
        <v>63</v>
      </c>
      <c r="H105" s="17" t="s">
        <v>1132</v>
      </c>
      <c r="I105" s="132" t="s">
        <v>1132</v>
      </c>
      <c r="J105" s="132"/>
      <c r="K105" s="4" t="s">
        <v>1142</v>
      </c>
    </row>
    <row r="106" spans="6:11" x14ac:dyDescent="0.25">
      <c r="F106" s="62" t="s">
        <v>1020</v>
      </c>
      <c r="G106" s="17">
        <v>68.34</v>
      </c>
      <c r="H106" s="17" t="s">
        <v>1132</v>
      </c>
      <c r="I106" s="132" t="s">
        <v>1132</v>
      </c>
      <c r="J106" s="132"/>
      <c r="K106" s="4" t="s">
        <v>1142</v>
      </c>
    </row>
    <row r="107" spans="6:11" x14ac:dyDescent="0.25">
      <c r="F107" s="62" t="s">
        <v>1495</v>
      </c>
      <c r="G107" s="17">
        <v>91</v>
      </c>
      <c r="H107" s="17" t="s">
        <v>1132</v>
      </c>
      <c r="I107" s="132" t="s">
        <v>1132</v>
      </c>
      <c r="J107" s="132"/>
      <c r="K107" s="4" t="s">
        <v>1142</v>
      </c>
    </row>
    <row r="108" spans="6:11" x14ac:dyDescent="0.25">
      <c r="F108" s="62" t="s">
        <v>1021</v>
      </c>
      <c r="G108" s="17">
        <v>102.59</v>
      </c>
      <c r="H108" s="17" t="s">
        <v>1132</v>
      </c>
      <c r="I108" s="132" t="s">
        <v>1132</v>
      </c>
      <c r="J108" s="132"/>
      <c r="K108" s="4" t="s">
        <v>1142</v>
      </c>
    </row>
    <row r="109" spans="6:11" x14ac:dyDescent="0.25">
      <c r="F109" s="62" t="s">
        <v>1022</v>
      </c>
      <c r="G109" s="17">
        <v>143</v>
      </c>
      <c r="H109" s="17" t="s">
        <v>1132</v>
      </c>
      <c r="I109" s="132" t="s">
        <v>1132</v>
      </c>
      <c r="J109" s="132"/>
      <c r="K109" s="4" t="s">
        <v>1142</v>
      </c>
    </row>
    <row r="110" spans="6:11" x14ac:dyDescent="0.25">
      <c r="F110" s="62" t="s">
        <v>1023</v>
      </c>
      <c r="G110" s="17">
        <v>83.29</v>
      </c>
      <c r="H110" s="17" t="s">
        <v>1132</v>
      </c>
      <c r="I110" s="132" t="s">
        <v>1132</v>
      </c>
      <c r="J110" s="132"/>
      <c r="K110" s="4" t="s">
        <v>1142</v>
      </c>
    </row>
    <row r="111" spans="6:11" x14ac:dyDescent="0.25">
      <c r="F111" s="62" t="s">
        <v>1024</v>
      </c>
      <c r="G111" s="17">
        <v>154</v>
      </c>
      <c r="H111" s="17" t="s">
        <v>1132</v>
      </c>
      <c r="I111" s="132" t="s">
        <v>1132</v>
      </c>
      <c r="J111" s="132"/>
      <c r="K111" s="4" t="s">
        <v>1142</v>
      </c>
    </row>
    <row r="112" spans="6:11" x14ac:dyDescent="0.25">
      <c r="F112" s="62" t="s">
        <v>1025</v>
      </c>
      <c r="G112" s="17">
        <v>17.22</v>
      </c>
      <c r="H112" s="17" t="s">
        <v>1132</v>
      </c>
      <c r="I112" s="132" t="s">
        <v>1132</v>
      </c>
      <c r="J112" s="132"/>
      <c r="K112" s="4" t="s">
        <v>1142</v>
      </c>
    </row>
    <row r="113" spans="6:11" x14ac:dyDescent="0.25">
      <c r="F113" s="62" t="s">
        <v>1026</v>
      </c>
      <c r="G113" s="17">
        <v>22</v>
      </c>
      <c r="H113" s="17" t="s">
        <v>1132</v>
      </c>
      <c r="I113" s="132" t="s">
        <v>1132</v>
      </c>
      <c r="J113" s="132"/>
      <c r="K113" s="4" t="s">
        <v>1142</v>
      </c>
    </row>
    <row r="114" spans="6:11" x14ac:dyDescent="0.25">
      <c r="F114" s="62" t="s">
        <v>1027</v>
      </c>
      <c r="G114" s="17">
        <v>20.3</v>
      </c>
      <c r="H114" s="17" t="s">
        <v>1132</v>
      </c>
      <c r="I114" s="132" t="s">
        <v>1132</v>
      </c>
      <c r="J114" s="132"/>
      <c r="K114" s="4" t="s">
        <v>1142</v>
      </c>
    </row>
    <row r="115" spans="6:11" x14ac:dyDescent="0.25">
      <c r="F115" s="62" t="s">
        <v>1028</v>
      </c>
      <c r="G115" s="17">
        <v>38</v>
      </c>
      <c r="H115" s="17" t="s">
        <v>1132</v>
      </c>
      <c r="I115" s="132" t="s">
        <v>1132</v>
      </c>
      <c r="J115" s="132"/>
      <c r="K115" s="4" t="s">
        <v>1142</v>
      </c>
    </row>
  </sheetData>
  <mergeCells count="196">
    <mergeCell ref="I107:J107"/>
    <mergeCell ref="I108:J108"/>
    <mergeCell ref="I109:J109"/>
    <mergeCell ref="I110:J110"/>
    <mergeCell ref="I111:J111"/>
    <mergeCell ref="I112:J112"/>
    <mergeCell ref="I113:J113"/>
    <mergeCell ref="I102:J102"/>
    <mergeCell ref="I103:J103"/>
    <mergeCell ref="I106:J106"/>
    <mergeCell ref="I105:J105"/>
    <mergeCell ref="I62:J62"/>
    <mergeCell ref="I63:J63"/>
    <mergeCell ref="I64:J64"/>
    <mergeCell ref="I65:J65"/>
    <mergeCell ref="I66:J66"/>
    <mergeCell ref="I84:J84"/>
    <mergeCell ref="I85:J85"/>
    <mergeCell ref="I86:J86"/>
    <mergeCell ref="I77:J77"/>
    <mergeCell ref="I78:J78"/>
    <mergeCell ref="I79:J79"/>
    <mergeCell ref="I80:J80"/>
    <mergeCell ref="I81:J81"/>
    <mergeCell ref="I72:J72"/>
    <mergeCell ref="I73:J73"/>
    <mergeCell ref="I74:J74"/>
    <mergeCell ref="I75:J75"/>
    <mergeCell ref="I76:J76"/>
    <mergeCell ref="I67:J67"/>
    <mergeCell ref="I68:J68"/>
    <mergeCell ref="I69:J69"/>
    <mergeCell ref="I70:J70"/>
    <mergeCell ref="I71:J71"/>
    <mergeCell ref="I82:J82"/>
    <mergeCell ref="I57:J57"/>
    <mergeCell ref="I58:J58"/>
    <mergeCell ref="I59:J59"/>
    <mergeCell ref="I60:J60"/>
    <mergeCell ref="I61:J61"/>
    <mergeCell ref="I52:J52"/>
    <mergeCell ref="I53:J53"/>
    <mergeCell ref="I54:J54"/>
    <mergeCell ref="I55:J55"/>
    <mergeCell ref="I56:J56"/>
    <mergeCell ref="I48:J48"/>
    <mergeCell ref="I49:J49"/>
    <mergeCell ref="I50:J50"/>
    <mergeCell ref="I51:J51"/>
    <mergeCell ref="I42:J42"/>
    <mergeCell ref="I43:J43"/>
    <mergeCell ref="I44:J44"/>
    <mergeCell ref="I45:J45"/>
    <mergeCell ref="I46:J46"/>
    <mergeCell ref="I39:J39"/>
    <mergeCell ref="I40:J40"/>
    <mergeCell ref="I41:J41"/>
    <mergeCell ref="I32:J32"/>
    <mergeCell ref="I33:J33"/>
    <mergeCell ref="I34:J34"/>
    <mergeCell ref="I35:J35"/>
    <mergeCell ref="I36:J36"/>
    <mergeCell ref="I47:J47"/>
    <mergeCell ref="I30:J30"/>
    <mergeCell ref="I31:J31"/>
    <mergeCell ref="I22:J22"/>
    <mergeCell ref="I23:J23"/>
    <mergeCell ref="I24:J24"/>
    <mergeCell ref="I25:J25"/>
    <mergeCell ref="I26:J26"/>
    <mergeCell ref="I37:J37"/>
    <mergeCell ref="I38:J38"/>
    <mergeCell ref="I21:J21"/>
    <mergeCell ref="I12:J12"/>
    <mergeCell ref="I13:J13"/>
    <mergeCell ref="I14:J14"/>
    <mergeCell ref="I15:J15"/>
    <mergeCell ref="I16:J16"/>
    <mergeCell ref="I27:J27"/>
    <mergeCell ref="I28:J28"/>
    <mergeCell ref="I29:J29"/>
    <mergeCell ref="I7:J7"/>
    <mergeCell ref="I8:J8"/>
    <mergeCell ref="I9:J9"/>
    <mergeCell ref="I10:J10"/>
    <mergeCell ref="I11:J11"/>
    <mergeCell ref="I17:J17"/>
    <mergeCell ref="I18:J18"/>
    <mergeCell ref="I19:J19"/>
    <mergeCell ref="I20:J20"/>
    <mergeCell ref="I5:J5"/>
    <mergeCell ref="M5:R5"/>
    <mergeCell ref="I6:J6"/>
    <mergeCell ref="F1:K2"/>
    <mergeCell ref="M1:R1"/>
    <mergeCell ref="M2:R2"/>
    <mergeCell ref="F3:K4"/>
    <mergeCell ref="M3:R3"/>
    <mergeCell ref="M4:R4"/>
    <mergeCell ref="B15:D15"/>
    <mergeCell ref="A1:E4"/>
    <mergeCell ref="A5:E5"/>
    <mergeCell ref="A6:E6"/>
    <mergeCell ref="B7:D7"/>
    <mergeCell ref="B8:D8"/>
    <mergeCell ref="B9:D9"/>
    <mergeCell ref="A10:E10"/>
    <mergeCell ref="B11:D11"/>
    <mergeCell ref="A12:E12"/>
    <mergeCell ref="B13:D13"/>
    <mergeCell ref="B14:D14"/>
    <mergeCell ref="B27:D2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51:D51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63:D63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76:D76"/>
    <mergeCell ref="B75:D75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I114:J114"/>
    <mergeCell ref="I115:J115"/>
    <mergeCell ref="B77:D77"/>
    <mergeCell ref="B78:D78"/>
    <mergeCell ref="B79:D79"/>
    <mergeCell ref="I97:J97"/>
    <mergeCell ref="I98:J98"/>
    <mergeCell ref="I99:J99"/>
    <mergeCell ref="I100:J100"/>
    <mergeCell ref="I92:J92"/>
    <mergeCell ref="I104:J104"/>
    <mergeCell ref="I83:J83"/>
    <mergeCell ref="B80:D80"/>
    <mergeCell ref="I93:J93"/>
    <mergeCell ref="I94:J94"/>
    <mergeCell ref="I95:J95"/>
    <mergeCell ref="I96:J96"/>
    <mergeCell ref="I87:J87"/>
    <mergeCell ref="I88:J88"/>
    <mergeCell ref="I89:J89"/>
    <mergeCell ref="I90:J90"/>
    <mergeCell ref="I91:J91"/>
    <mergeCell ref="B81:D81"/>
    <mergeCell ref="I101:J101"/>
  </mergeCells>
  <hyperlinks>
    <hyperlink ref="B7:D7" location="арматура!R1C1" display="Арматура" xr:uid="{00000000-0004-0000-1D00-000000000000}"/>
    <hyperlink ref="B8:D8" location="'Дріт в''язальний'!A1" display="Дріт в'язальний" xr:uid="{00000000-0004-0000-1D00-000001000000}"/>
    <hyperlink ref="B9:D9" location="'Дріт ВР'!A1" display="Дріт ВР" xr:uid="{00000000-0004-0000-1D00-000002000000}"/>
    <hyperlink ref="B11:D11" location="Двотавр!A1" display="Двотавр  " xr:uid="{00000000-0004-0000-1D00-000003000000}"/>
    <hyperlink ref="B13:D13" location="Квадрат!A1" display="Квадрат сталевий" xr:uid="{00000000-0004-0000-1D00-000004000000}"/>
    <hyperlink ref="B15:D15" location="Круг!A1" display="Круг сталевий" xr:uid="{00000000-0004-0000-1D00-000005000000}"/>
    <hyperlink ref="B19:D19" location="лист!R1C1" display="Листы:" xr:uid="{00000000-0004-0000-1D00-000006000000}"/>
    <hyperlink ref="B20:D20" location="Лист!A1" display="Лист сталевий" xr:uid="{00000000-0004-0000-1D00-000007000000}"/>
    <hyperlink ref="B21:D21" location="'Лист рифлений'!A1" display="Лист рифлений" xr:uid="{00000000-0004-0000-1D00-000008000000}"/>
    <hyperlink ref="B22:D22" location="'Лист ПВЛ'!A1" display="Лист ПВЛ" xr:uid="{00000000-0004-0000-1D00-000009000000}"/>
    <hyperlink ref="B23:D23" location="'Лист оцинкований'!A1" display="Лист оцинкований" xr:uid="{00000000-0004-0000-1D00-00000A000000}"/>
    <hyperlink ref="B24:D24" location="'Лист нержавіючий'!A1" display="Лист нержавіючий" xr:uid="{00000000-0004-0000-1D00-00000B000000}"/>
    <hyperlink ref="B28:D28" location="Профнасил!A1" display="Профнастил" xr:uid="{00000000-0004-0000-1D00-00000C000000}"/>
    <hyperlink ref="B29:D29" location="'Преміум профнастил'!A1" display="Преміум профнастил" xr:uid="{00000000-0004-0000-1D00-00000D000000}"/>
    <hyperlink ref="B30:D30" location="' Металочерепиця'!A1" display="Металочерепиця" xr:uid="{00000000-0004-0000-1D00-00000E000000}"/>
    <hyperlink ref="B31:D31" location="'Преміум металочерепиця'!A1" display="Преміум металочерепиця" xr:uid="{00000000-0004-0000-1D00-00000F000000}"/>
    <hyperlink ref="B32:D32" location="метизы!R1C1" display="Метизы" xr:uid="{00000000-0004-0000-1D00-000010000000}"/>
    <hyperlink ref="B33:D33" location="'Водосточна система'!A1" display="Водостічна система" xr:uid="{00000000-0004-0000-1D00-000011000000}"/>
    <hyperlink ref="B34:D34" location="планки!R1C1" display="Планки" xr:uid="{00000000-0004-0000-1D00-000012000000}"/>
    <hyperlink ref="B35:D35" location="'Утеплювач, ізоляція'!A1" display="Утеплювач, ізоляція" xr:uid="{00000000-0004-0000-1D00-000013000000}"/>
    <hyperlink ref="B38:D38" location="'Фальцева покрівля'!A1" display="Фальцева покрівля" xr:uid="{00000000-0004-0000-1D00-000014000000}"/>
    <hyperlink ref="B40:D40" location="'сетка сварная в картах'!R1C1" display="Сетка:" xr:uid="{00000000-0004-0000-1D00-000015000000}"/>
    <hyperlink ref="B41:D41" location="'Сітка зварна в картах'!A1" display="Сітка зварна в картах" xr:uid="{00000000-0004-0000-1D00-000016000000}"/>
    <hyperlink ref="B42:D42" location="'Сітка зварна в рулоні'!A1" display="Сітка зварна в рулоне" xr:uid="{00000000-0004-0000-1D00-000017000000}"/>
    <hyperlink ref="B43:D43" location="'Сітка рабиця'!A1" display="Сітка рабиця" xr:uid="{00000000-0004-0000-1D00-000018000000}"/>
    <hyperlink ref="B45:D45" location="'труба профильная'!R1C1" display="Труба:" xr:uid="{00000000-0004-0000-1D00-000019000000}"/>
    <hyperlink ref="B46:D46" location="'Труба профільна'!A1" display="Труба профільна" xr:uid="{00000000-0004-0000-1D00-00001A000000}"/>
    <hyperlink ref="B47:D47" location="'Труба ел.зв.'!A1" display="Труба електрозварна" xr:uid="{00000000-0004-0000-1D00-00001B000000}"/>
    <hyperlink ref="B48:D48" location="'труба вгп'!R1C1" display="Трубв ВГП ДУ" xr:uid="{00000000-0004-0000-1D00-00001C000000}"/>
    <hyperlink ref="B50:D50" location="'Труба оцинк.'!A1" display="Труба оцинкована" xr:uid="{00000000-0004-0000-1D00-00001D000000}"/>
    <hyperlink ref="B51:D51" location="'Труба нержавіюча'!A1" display="Труба нержавіюча" xr:uid="{00000000-0004-0000-1D00-00001E000000}"/>
    <hyperlink ref="B57:D57" location="шпилька.гайка.шайба!R1C1" display="Комплектующие" xr:uid="{00000000-0004-0000-1D00-00001F000000}"/>
    <hyperlink ref="B60:D60" location="Цвяхи!A1" display="Цвяхи" xr:uid="{00000000-0004-0000-1D00-000020000000}"/>
    <hyperlink ref="B61:D61" location="'Гіпсокартон та профіль'!A1" display=" Гіпсокартон та профіль" xr:uid="{00000000-0004-0000-1D00-000021000000}"/>
    <hyperlink ref="B62:D62" location="диск!R1C1" display="Диск" xr:uid="{00000000-0004-0000-1D00-000022000000}"/>
    <hyperlink ref="B65:D65" location="Лакофарбові!A1" display="Лакофарбові" xr:uid="{00000000-0004-0000-1D00-000023000000}"/>
    <hyperlink ref="B66:D66" location="лопата!R1C1" display="Лопата" xr:uid="{00000000-0004-0000-1D00-000024000000}"/>
    <hyperlink ref="B67:D67" location="Згони!A1" display="Згони" xr:uid="{00000000-0004-0000-1D00-000025000000}"/>
    <hyperlink ref="B68:D68" location="Трійники!A1" display=" Трійники" xr:uid="{00000000-0004-0000-1D00-000026000000}"/>
    <hyperlink ref="B69:D69" location="Різьба!A1" display="Різьба" xr:uid="{00000000-0004-0000-1D00-000027000000}"/>
    <hyperlink ref="B70:D70" location="муфта!R1C1" display="Муфта" xr:uid="{00000000-0004-0000-1D00-000028000000}"/>
    <hyperlink ref="B71:D71" location="контргайка!R1C1" display="Контргайка" xr:uid="{00000000-0004-0000-1D00-000029000000}"/>
    <hyperlink ref="B72:D72" location="Фланець!A1" display="Фланець" xr:uid="{00000000-0004-0000-1D00-00002A000000}"/>
    <hyperlink ref="B73:D73" location="цемент!R1C1" display="Цемент" xr:uid="{00000000-0004-0000-1D00-00002B000000}"/>
    <hyperlink ref="B76:D76" location="'Щітка по металу'!A1" display="Щітка по металу" xr:uid="{00000000-0004-0000-1D00-00002C000000}"/>
    <hyperlink ref="B78:D78" location="доставка!R1C1" display="Услуги" xr:uid="{00000000-0004-0000-1D00-00002D000000}"/>
    <hyperlink ref="B79:D79" location="доставка!R1C1" display="Доставка" xr:uid="{00000000-0004-0000-1D00-00002E000000}"/>
    <hyperlink ref="B80:D80" location="Гільйотина!A1" display="Гільйотина" xr:uid="{00000000-0004-0000-1D00-00002F000000}"/>
    <hyperlink ref="B81:D81" location="плазма!R1C1" display="Плазма" xr:uid="{00000000-0004-0000-1D00-000030000000}"/>
    <hyperlink ref="B53:D53" location="швеллер!R1C1" display="Швеллер" xr:uid="{00000000-0004-0000-1D00-000031000000}"/>
    <hyperlink ref="B54:D54" location="'Швелер катаный'!A1" display="Швелер катаний" xr:uid="{00000000-0004-0000-1D00-000032000000}"/>
    <hyperlink ref="B55:D55" location="'Швелер гнутий'!A1" display="Швелер гнутий" xr:uid="{00000000-0004-0000-1D00-000033000000}"/>
    <hyperlink ref="B49:D49" location="'Труба безшов.'!A1" display="Турба безшовна" xr:uid="{00000000-0004-0000-1D00-000034000000}"/>
    <hyperlink ref="B59:D59" location="гайка!R1C1" display="Гайка" xr:uid="{00000000-0004-0000-1D00-000035000000}"/>
    <hyperlink ref="B74:D74" location="шайба!R1C1" display="Шайба" xr:uid="{00000000-0004-0000-1D00-000036000000}"/>
    <hyperlink ref="B75:D75" location="шпилька!R1C1" display="Шпилька" xr:uid="{00000000-0004-0000-1D00-000037000000}"/>
    <hyperlink ref="B26:D26" location="Смуга!A1" display="Смуга" xr:uid="{00000000-0004-0000-1D00-000038000000}"/>
    <hyperlink ref="B64:D64" location="заглушка!A1" display="Заглушка" xr:uid="{00000000-0004-0000-1D00-000039000000}"/>
    <hyperlink ref="B58:D58" location="Відводи!A1" display="Відводи" xr:uid="{00000000-0004-0000-1D00-00003A000000}"/>
    <hyperlink ref="B63:D63" location="Електроди!A1" display="Електроди" xr:uid="{00000000-0004-0000-1D00-00003B000000}"/>
    <hyperlink ref="B17:D17" location="Кутник!A1" display="Кутник" xr:uid="{00000000-0004-0000-1D00-00003C000000}"/>
    <hyperlink ref="B36:D36" location="Штакетник!A1" display="Штахетник" xr:uid="{00000000-0004-0000-1D00-00003D000000}"/>
    <hyperlink ref="B37:D37" location="'Штакетник Преміум'!A1" display="Штахетник преміум" xr:uid="{00000000-0004-0000-1D00-00003E000000}"/>
  </hyperlink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Q81"/>
  <sheetViews>
    <sheetView workbookViewId="0">
      <pane ySplit="5" topLeftCell="A6" activePane="bottomLeft" state="frozen"/>
      <selection pane="bottomLeft" activeCell="B7" sqref="B7:D7"/>
    </sheetView>
  </sheetViews>
  <sheetFormatPr defaultRowHeight="15" x14ac:dyDescent="0.25"/>
  <cols>
    <col min="1" max="1" width="1.28515625" customWidth="1"/>
    <col min="5" max="5" width="1.28515625" customWidth="1"/>
    <col min="6" max="6" width="36.5703125" customWidth="1"/>
    <col min="8" max="8" width="18.42578125" customWidth="1"/>
    <col min="9" max="9" width="18" customWidth="1"/>
    <col min="10" max="10" width="9.7109375" customWidth="1"/>
  </cols>
  <sheetData>
    <row r="1" spans="1:17" x14ac:dyDescent="0.25">
      <c r="A1" s="114"/>
      <c r="B1" s="114"/>
      <c r="C1" s="114"/>
      <c r="D1" s="114"/>
      <c r="E1" s="114"/>
      <c r="F1" s="106" t="s">
        <v>289</v>
      </c>
      <c r="G1" s="106"/>
      <c r="H1" s="106"/>
      <c r="I1" s="106"/>
      <c r="J1" s="106"/>
      <c r="K1" s="2" t="s">
        <v>517</v>
      </c>
      <c r="L1" s="101" t="s">
        <v>519</v>
      </c>
      <c r="M1" s="101"/>
      <c r="N1" s="101"/>
      <c r="O1" s="101"/>
      <c r="P1" s="101"/>
      <c r="Q1" s="101"/>
    </row>
    <row r="2" spans="1:17" x14ac:dyDescent="0.25">
      <c r="A2" s="114"/>
      <c r="B2" s="114"/>
      <c r="C2" s="114"/>
      <c r="D2" s="114"/>
      <c r="E2" s="114"/>
      <c r="F2" s="106"/>
      <c r="G2" s="106"/>
      <c r="H2" s="106"/>
      <c r="I2" s="106"/>
      <c r="J2" s="106"/>
      <c r="K2" s="2" t="s">
        <v>521</v>
      </c>
      <c r="L2" s="101" t="s">
        <v>1476</v>
      </c>
      <c r="M2" s="101"/>
      <c r="N2" s="101"/>
      <c r="O2" s="101"/>
      <c r="P2" s="101"/>
      <c r="Q2" s="101"/>
    </row>
    <row r="3" spans="1:17" x14ac:dyDescent="0.25">
      <c r="A3" s="114"/>
      <c r="B3" s="114"/>
      <c r="C3" s="114"/>
      <c r="D3" s="114"/>
      <c r="E3" s="114"/>
      <c r="F3" s="107" t="s">
        <v>767</v>
      </c>
      <c r="G3" s="107"/>
      <c r="H3" s="107"/>
      <c r="I3" s="107"/>
      <c r="J3" s="108"/>
      <c r="K3" s="2" t="s">
        <v>44</v>
      </c>
      <c r="L3" s="101" t="s">
        <v>47</v>
      </c>
      <c r="M3" s="101"/>
      <c r="N3" s="101"/>
      <c r="O3" s="101"/>
      <c r="P3" s="101"/>
      <c r="Q3" s="101"/>
    </row>
    <row r="4" spans="1:17" x14ac:dyDescent="0.25">
      <c r="A4" s="114"/>
      <c r="B4" s="114"/>
      <c r="C4" s="114"/>
      <c r="D4" s="114"/>
      <c r="E4" s="114"/>
      <c r="F4" s="107"/>
      <c r="G4" s="107"/>
      <c r="H4" s="107"/>
      <c r="I4" s="107"/>
      <c r="J4" s="108"/>
      <c r="K4" s="2" t="s">
        <v>45</v>
      </c>
      <c r="L4" s="101" t="s">
        <v>520</v>
      </c>
      <c r="M4" s="101"/>
      <c r="N4" s="101"/>
      <c r="O4" s="101"/>
      <c r="P4" s="101"/>
      <c r="Q4" s="101"/>
    </row>
    <row r="5" spans="1:17" ht="18.75" x14ac:dyDescent="0.3">
      <c r="A5" s="113" t="s">
        <v>288</v>
      </c>
      <c r="B5" s="113"/>
      <c r="C5" s="113"/>
      <c r="D5" s="113"/>
      <c r="E5" s="113"/>
      <c r="F5" s="5" t="s">
        <v>493</v>
      </c>
      <c r="G5" s="16" t="s">
        <v>494</v>
      </c>
      <c r="H5" s="20" t="s">
        <v>495</v>
      </c>
      <c r="I5" s="20" t="s">
        <v>496</v>
      </c>
      <c r="J5" s="19" t="s">
        <v>497</v>
      </c>
      <c r="K5" s="2" t="s">
        <v>46</v>
      </c>
      <c r="L5" s="101" t="s">
        <v>51</v>
      </c>
      <c r="M5" s="101"/>
      <c r="N5" s="101"/>
      <c r="O5" s="101"/>
      <c r="P5" s="101"/>
      <c r="Q5" s="101"/>
    </row>
    <row r="6" spans="1:17" ht="18.75" x14ac:dyDescent="0.3">
      <c r="A6" s="115"/>
      <c r="B6" s="115"/>
      <c r="C6" s="115"/>
      <c r="D6" s="115"/>
      <c r="E6" s="115"/>
      <c r="F6" s="22" t="s">
        <v>150</v>
      </c>
      <c r="G6" s="3">
        <v>1.66</v>
      </c>
      <c r="H6" s="3">
        <f>I6/1000*G6</f>
        <v>164.34</v>
      </c>
      <c r="I6" s="27">
        <v>99000</v>
      </c>
      <c r="J6" s="4" t="s">
        <v>1142</v>
      </c>
    </row>
    <row r="7" spans="1:17" ht="18.75" x14ac:dyDescent="0.3">
      <c r="A7" s="1"/>
      <c r="B7" s="113" t="s">
        <v>0</v>
      </c>
      <c r="C7" s="113"/>
      <c r="D7" s="113"/>
      <c r="E7" s="1"/>
      <c r="F7" s="22" t="s">
        <v>151</v>
      </c>
      <c r="G7" s="3">
        <v>1.92</v>
      </c>
      <c r="H7" s="3">
        <f t="shared" ref="H7:H26" si="0">I7/1000*G7</f>
        <v>190.07999999999998</v>
      </c>
      <c r="I7" s="27">
        <v>99000</v>
      </c>
      <c r="J7" s="4" t="s">
        <v>1142</v>
      </c>
    </row>
    <row r="8" spans="1:17" ht="18.75" x14ac:dyDescent="0.3">
      <c r="A8" s="1"/>
      <c r="B8" s="109" t="s">
        <v>492</v>
      </c>
      <c r="C8" s="109"/>
      <c r="D8" s="109"/>
      <c r="E8" s="1"/>
      <c r="F8" s="22" t="s">
        <v>152</v>
      </c>
      <c r="G8" s="3">
        <v>1.96</v>
      </c>
      <c r="H8" s="3">
        <f t="shared" si="0"/>
        <v>194.04</v>
      </c>
      <c r="I8" s="27">
        <v>99000</v>
      </c>
      <c r="J8" s="4" t="s">
        <v>1142</v>
      </c>
    </row>
    <row r="9" spans="1:17" ht="18.75" x14ac:dyDescent="0.3">
      <c r="A9" s="1"/>
      <c r="B9" s="109" t="s">
        <v>488</v>
      </c>
      <c r="C9" s="109"/>
      <c r="D9" s="109"/>
      <c r="E9" s="1"/>
      <c r="F9" s="22" t="s">
        <v>153</v>
      </c>
      <c r="G9" s="3">
        <v>2.46</v>
      </c>
      <c r="H9" s="3">
        <f t="shared" si="0"/>
        <v>243.54</v>
      </c>
      <c r="I9" s="27">
        <v>99000</v>
      </c>
      <c r="J9" s="4" t="s">
        <v>1142</v>
      </c>
    </row>
    <row r="10" spans="1:17" ht="18.75" x14ac:dyDescent="0.3">
      <c r="A10" s="115"/>
      <c r="B10" s="115"/>
      <c r="C10" s="115"/>
      <c r="D10" s="115"/>
      <c r="E10" s="115"/>
      <c r="F10" s="22" t="s">
        <v>154</v>
      </c>
      <c r="G10" s="3">
        <v>2.35</v>
      </c>
      <c r="H10" s="3">
        <f t="shared" si="0"/>
        <v>232.65</v>
      </c>
      <c r="I10" s="27">
        <v>99000</v>
      </c>
      <c r="J10" s="4" t="s">
        <v>1142</v>
      </c>
    </row>
    <row r="11" spans="1:17" ht="18.75" x14ac:dyDescent="0.3">
      <c r="A11" s="1"/>
      <c r="B11" s="113" t="s">
        <v>533</v>
      </c>
      <c r="C11" s="113"/>
      <c r="D11" s="113"/>
      <c r="E11" s="1"/>
      <c r="F11" s="22" t="s">
        <v>155</v>
      </c>
      <c r="G11" s="3">
        <v>3.23</v>
      </c>
      <c r="H11" s="3">
        <f t="shared" si="0"/>
        <v>319.77</v>
      </c>
      <c r="I11" s="27">
        <v>99000</v>
      </c>
      <c r="J11" s="4" t="s">
        <v>1142</v>
      </c>
    </row>
    <row r="12" spans="1:17" ht="18.75" x14ac:dyDescent="0.3">
      <c r="A12" s="115"/>
      <c r="B12" s="115"/>
      <c r="C12" s="115"/>
      <c r="D12" s="115"/>
      <c r="E12" s="115"/>
      <c r="F12" s="22" t="s">
        <v>156</v>
      </c>
      <c r="G12" s="3">
        <v>3.08</v>
      </c>
      <c r="H12" s="3">
        <f t="shared" si="0"/>
        <v>304.92</v>
      </c>
      <c r="I12" s="27">
        <v>99000</v>
      </c>
      <c r="J12" s="4" t="s">
        <v>1142</v>
      </c>
    </row>
    <row r="13" spans="1:17" ht="18.75" x14ac:dyDescent="0.3">
      <c r="A13" s="1"/>
      <c r="B13" s="113" t="s">
        <v>290</v>
      </c>
      <c r="C13" s="113"/>
      <c r="D13" s="113"/>
      <c r="E13" s="1"/>
      <c r="F13" s="22" t="s">
        <v>238</v>
      </c>
      <c r="G13" s="3">
        <v>3.43</v>
      </c>
      <c r="H13" s="3">
        <f t="shared" si="0"/>
        <v>339.57</v>
      </c>
      <c r="I13" s="27">
        <v>99000</v>
      </c>
      <c r="J13" s="4" t="s">
        <v>1142</v>
      </c>
    </row>
    <row r="14" spans="1:17" ht="18.75" x14ac:dyDescent="0.3">
      <c r="A14" s="1"/>
      <c r="B14" s="110"/>
      <c r="C14" s="111"/>
      <c r="D14" s="112"/>
      <c r="E14" s="1"/>
      <c r="F14" s="22" t="s">
        <v>157</v>
      </c>
      <c r="G14" s="3">
        <v>4.07</v>
      </c>
      <c r="H14" s="3">
        <f t="shared" si="0"/>
        <v>402.93</v>
      </c>
      <c r="I14" s="27">
        <v>99000</v>
      </c>
      <c r="J14" s="4" t="s">
        <v>1142</v>
      </c>
    </row>
    <row r="15" spans="1:17" ht="18.75" x14ac:dyDescent="0.3">
      <c r="A15" s="1"/>
      <c r="B15" s="113" t="s">
        <v>300</v>
      </c>
      <c r="C15" s="113"/>
      <c r="D15" s="113"/>
      <c r="E15" s="1"/>
      <c r="F15" s="22" t="s">
        <v>158</v>
      </c>
      <c r="G15" s="3">
        <v>4.3499999999999996</v>
      </c>
      <c r="H15" s="3">
        <f t="shared" si="0"/>
        <v>430.65</v>
      </c>
      <c r="I15" s="27">
        <v>99000</v>
      </c>
      <c r="J15" s="4" t="s">
        <v>1142</v>
      </c>
    </row>
    <row r="16" spans="1:17" ht="18.75" x14ac:dyDescent="0.3">
      <c r="A16" s="1"/>
      <c r="B16" s="110"/>
      <c r="C16" s="111"/>
      <c r="D16" s="112"/>
      <c r="E16" s="1"/>
      <c r="F16" s="22" t="s">
        <v>159</v>
      </c>
      <c r="G16" s="3">
        <v>5.03</v>
      </c>
      <c r="H16" s="3">
        <f t="shared" si="0"/>
        <v>497.97</v>
      </c>
      <c r="I16" s="27">
        <v>99000</v>
      </c>
      <c r="J16" s="4" t="s">
        <v>1142</v>
      </c>
    </row>
    <row r="17" spans="1:10" ht="18.75" x14ac:dyDescent="0.3">
      <c r="A17" s="1"/>
      <c r="B17" s="113" t="s">
        <v>430</v>
      </c>
      <c r="C17" s="113" t="s">
        <v>26</v>
      </c>
      <c r="D17" s="113" t="s">
        <v>26</v>
      </c>
      <c r="E17" s="1"/>
      <c r="F17" s="22" t="s">
        <v>160</v>
      </c>
      <c r="G17" s="3">
        <v>1.1299999999999999</v>
      </c>
      <c r="H17" s="3">
        <f t="shared" si="0"/>
        <v>111.86999999999999</v>
      </c>
      <c r="I17" s="27">
        <v>99000</v>
      </c>
      <c r="J17" s="4" t="s">
        <v>1142</v>
      </c>
    </row>
    <row r="18" spans="1:10" ht="18.75" x14ac:dyDescent="0.3">
      <c r="A18" s="1"/>
      <c r="B18" s="110"/>
      <c r="C18" s="111"/>
      <c r="D18" s="112"/>
      <c r="E18" s="1"/>
      <c r="F18" s="22" t="s">
        <v>161</v>
      </c>
      <c r="G18" s="3">
        <v>2.2799999999999998</v>
      </c>
      <c r="H18" s="3">
        <f t="shared" si="0"/>
        <v>225.71999999999997</v>
      </c>
      <c r="I18" s="27">
        <v>99000</v>
      </c>
      <c r="J18" s="4" t="s">
        <v>1142</v>
      </c>
    </row>
    <row r="19" spans="1:10" ht="18.75" x14ac:dyDescent="0.3">
      <c r="A19" s="1"/>
      <c r="B19" s="113" t="s">
        <v>412</v>
      </c>
      <c r="C19" s="113"/>
      <c r="D19" s="113"/>
      <c r="E19" s="1"/>
      <c r="F19" s="22" t="s">
        <v>1113</v>
      </c>
      <c r="G19" s="3">
        <v>8</v>
      </c>
      <c r="H19" s="3">
        <f t="shared" si="0"/>
        <v>792</v>
      </c>
      <c r="I19" s="27">
        <v>99000</v>
      </c>
      <c r="J19" s="4" t="s">
        <v>1142</v>
      </c>
    </row>
    <row r="20" spans="1:10" ht="18.75" x14ac:dyDescent="0.3">
      <c r="A20" s="1"/>
      <c r="B20" s="109" t="s">
        <v>301</v>
      </c>
      <c r="C20" s="109"/>
      <c r="D20" s="109"/>
      <c r="E20" s="1"/>
      <c r="F20" s="22" t="s">
        <v>1114</v>
      </c>
      <c r="G20" s="3">
        <v>9.2899999999999991</v>
      </c>
      <c r="H20" s="3">
        <f t="shared" si="0"/>
        <v>919.70999999999992</v>
      </c>
      <c r="I20" s="27">
        <v>99000</v>
      </c>
      <c r="J20" s="4" t="s">
        <v>1142</v>
      </c>
    </row>
    <row r="21" spans="1:10" ht="18.75" x14ac:dyDescent="0.3">
      <c r="A21" s="1"/>
      <c r="B21" s="109" t="s">
        <v>410</v>
      </c>
      <c r="C21" s="109"/>
      <c r="D21" s="109"/>
      <c r="E21" s="1"/>
      <c r="F21" s="22" t="s">
        <v>1115</v>
      </c>
      <c r="G21" s="3">
        <v>8.4600000000000009</v>
      </c>
      <c r="H21" s="3">
        <f t="shared" si="0"/>
        <v>837.54000000000008</v>
      </c>
      <c r="I21" s="27">
        <v>99000</v>
      </c>
      <c r="J21" s="4" t="s">
        <v>1142</v>
      </c>
    </row>
    <row r="22" spans="1:10" ht="18.75" x14ac:dyDescent="0.3">
      <c r="A22" s="1"/>
      <c r="B22" s="109" t="s">
        <v>28</v>
      </c>
      <c r="C22" s="109"/>
      <c r="D22" s="109"/>
      <c r="E22" s="1"/>
      <c r="F22" s="22" t="s">
        <v>1116</v>
      </c>
      <c r="G22" s="3">
        <v>4.12</v>
      </c>
      <c r="H22" s="3">
        <f t="shared" si="0"/>
        <v>407.88</v>
      </c>
      <c r="I22" s="27">
        <v>99000</v>
      </c>
      <c r="J22" s="4" t="s">
        <v>1142</v>
      </c>
    </row>
    <row r="23" spans="1:10" ht="18.75" x14ac:dyDescent="0.3">
      <c r="A23" s="1"/>
      <c r="B23" s="109" t="s">
        <v>411</v>
      </c>
      <c r="C23" s="109"/>
      <c r="D23" s="109"/>
      <c r="E23" s="1"/>
      <c r="F23" s="22" t="s">
        <v>1117</v>
      </c>
      <c r="G23" s="3">
        <v>4.88</v>
      </c>
      <c r="H23" s="3">
        <f t="shared" si="0"/>
        <v>483.12</v>
      </c>
      <c r="I23" s="27">
        <v>99000</v>
      </c>
      <c r="J23" s="4" t="s">
        <v>1142</v>
      </c>
    </row>
    <row r="24" spans="1:10" ht="18.75" x14ac:dyDescent="0.3">
      <c r="A24" s="1"/>
      <c r="B24" s="109" t="s">
        <v>413</v>
      </c>
      <c r="C24" s="109"/>
      <c r="D24" s="109"/>
      <c r="E24" s="1"/>
      <c r="F24" s="22" t="s">
        <v>1118</v>
      </c>
      <c r="G24" s="3">
        <v>5.56</v>
      </c>
      <c r="H24" s="3">
        <f t="shared" si="0"/>
        <v>550.43999999999994</v>
      </c>
      <c r="I24" s="27">
        <v>99000</v>
      </c>
      <c r="J24" s="4" t="s">
        <v>1142</v>
      </c>
    </row>
    <row r="25" spans="1:10" ht="18.75" x14ac:dyDescent="0.3">
      <c r="A25" s="1"/>
      <c r="B25" s="110"/>
      <c r="C25" s="111"/>
      <c r="D25" s="112"/>
      <c r="E25" s="1"/>
      <c r="F25" s="22" t="s">
        <v>1119</v>
      </c>
      <c r="G25" s="3">
        <v>6.55</v>
      </c>
      <c r="H25" s="3">
        <f t="shared" si="0"/>
        <v>648.44999999999993</v>
      </c>
      <c r="I25" s="27">
        <v>99000</v>
      </c>
      <c r="J25" s="4" t="s">
        <v>1142</v>
      </c>
    </row>
    <row r="26" spans="1:10" ht="18.75" x14ac:dyDescent="0.3">
      <c r="A26" s="1"/>
      <c r="B26" s="113" t="s">
        <v>429</v>
      </c>
      <c r="C26" s="113"/>
      <c r="D26" s="113"/>
      <c r="E26" s="1"/>
      <c r="F26" s="22" t="s">
        <v>1120</v>
      </c>
      <c r="G26" s="3">
        <v>7.6</v>
      </c>
      <c r="H26" s="3">
        <f t="shared" si="0"/>
        <v>752.4</v>
      </c>
      <c r="I26" s="27">
        <v>99000</v>
      </c>
      <c r="J26" s="4" t="s">
        <v>1142</v>
      </c>
    </row>
    <row r="27" spans="1:10" ht="18.75" x14ac:dyDescent="0.3">
      <c r="A27" s="1"/>
      <c r="B27" s="110"/>
      <c r="C27" s="111"/>
      <c r="D27" s="112"/>
      <c r="E27" s="1"/>
    </row>
    <row r="28" spans="1:10" ht="18.75" x14ac:dyDescent="0.3">
      <c r="A28" s="1"/>
      <c r="B28" s="113" t="s">
        <v>18</v>
      </c>
      <c r="C28" s="113"/>
      <c r="D28" s="113"/>
      <c r="E28" s="1"/>
    </row>
    <row r="29" spans="1:10" ht="18.75" x14ac:dyDescent="0.3">
      <c r="A29" s="1"/>
      <c r="B29" s="109" t="s">
        <v>885</v>
      </c>
      <c r="C29" s="109"/>
      <c r="D29" s="109"/>
      <c r="E29" s="1"/>
    </row>
    <row r="30" spans="1:10" ht="18.75" x14ac:dyDescent="0.3">
      <c r="A30" s="1"/>
      <c r="B30" s="113" t="s">
        <v>889</v>
      </c>
      <c r="C30" s="113"/>
      <c r="D30" s="113"/>
      <c r="E30" s="1"/>
    </row>
    <row r="31" spans="1:10" ht="18.75" x14ac:dyDescent="0.3">
      <c r="A31" s="1"/>
      <c r="B31" s="109" t="s">
        <v>893</v>
      </c>
      <c r="C31" s="109"/>
      <c r="D31" s="109"/>
      <c r="E31" s="1"/>
    </row>
    <row r="32" spans="1:10" ht="18.75" x14ac:dyDescent="0.3">
      <c r="A32" s="1"/>
      <c r="B32" s="109" t="s">
        <v>1631</v>
      </c>
      <c r="C32" s="109"/>
      <c r="D32" s="109"/>
      <c r="E32" s="1"/>
    </row>
    <row r="33" spans="1:5" ht="18.75" x14ac:dyDescent="0.3">
      <c r="A33" s="1"/>
      <c r="B33" s="109" t="s">
        <v>1144</v>
      </c>
      <c r="C33" s="109"/>
      <c r="D33" s="109"/>
      <c r="E33" s="1"/>
    </row>
    <row r="34" spans="1:5" ht="18.75" x14ac:dyDescent="0.3">
      <c r="A34" s="1"/>
      <c r="B34" s="109" t="s">
        <v>19</v>
      </c>
      <c r="C34" s="109"/>
      <c r="D34" s="109"/>
      <c r="E34" s="1"/>
    </row>
    <row r="35" spans="1:5" ht="18.75" x14ac:dyDescent="0.3">
      <c r="A35" s="1"/>
      <c r="B35" s="109" t="s">
        <v>904</v>
      </c>
      <c r="C35" s="109"/>
      <c r="D35" s="109"/>
      <c r="E35" s="1"/>
    </row>
    <row r="36" spans="1:5" ht="18.75" x14ac:dyDescent="0.3">
      <c r="A36" s="1"/>
      <c r="B36" s="113" t="s">
        <v>1474</v>
      </c>
      <c r="C36" s="113"/>
      <c r="D36" s="113"/>
      <c r="E36" s="1"/>
    </row>
    <row r="37" spans="1:5" ht="18.75" x14ac:dyDescent="0.3">
      <c r="A37" s="1"/>
      <c r="B37" s="109" t="s">
        <v>1475</v>
      </c>
      <c r="C37" s="109"/>
      <c r="D37" s="109"/>
      <c r="E37" s="1"/>
    </row>
    <row r="38" spans="1:5" ht="18.75" x14ac:dyDescent="0.3">
      <c r="A38" s="1"/>
      <c r="B38" s="113" t="s">
        <v>785</v>
      </c>
      <c r="C38" s="113"/>
      <c r="D38" s="113"/>
      <c r="E38" s="1"/>
    </row>
    <row r="39" spans="1:5" ht="18.75" x14ac:dyDescent="0.3">
      <c r="A39" s="1"/>
      <c r="B39" s="110"/>
      <c r="C39" s="111"/>
      <c r="D39" s="112"/>
      <c r="E39" s="1"/>
    </row>
    <row r="40" spans="1:5" ht="18.75" x14ac:dyDescent="0.3">
      <c r="A40" s="1"/>
      <c r="B40" s="113" t="s">
        <v>1143</v>
      </c>
      <c r="C40" s="113"/>
      <c r="D40" s="113"/>
      <c r="E40" s="1"/>
    </row>
    <row r="41" spans="1:5" ht="18.75" x14ac:dyDescent="0.3">
      <c r="A41" s="1"/>
      <c r="B41" s="109" t="s">
        <v>905</v>
      </c>
      <c r="C41" s="109"/>
      <c r="D41" s="109"/>
      <c r="E41" s="1"/>
    </row>
    <row r="42" spans="1:5" ht="18.75" x14ac:dyDescent="0.3">
      <c r="A42" s="1"/>
      <c r="B42" s="109" t="s">
        <v>906</v>
      </c>
      <c r="C42" s="109"/>
      <c r="D42" s="109"/>
      <c r="E42" s="1"/>
    </row>
    <row r="43" spans="1:5" ht="18.75" x14ac:dyDescent="0.3">
      <c r="A43" s="1"/>
      <c r="B43" s="109" t="s">
        <v>927</v>
      </c>
      <c r="C43" s="109"/>
      <c r="D43" s="109"/>
      <c r="E43" s="1"/>
    </row>
    <row r="44" spans="1:5" ht="18.75" x14ac:dyDescent="0.3">
      <c r="A44" s="1"/>
      <c r="B44" s="110"/>
      <c r="C44" s="111"/>
      <c r="D44" s="112"/>
      <c r="E44" s="1"/>
    </row>
    <row r="45" spans="1:5" ht="18.75" x14ac:dyDescent="0.3">
      <c r="A45" s="1"/>
      <c r="B45" s="113" t="s">
        <v>29</v>
      </c>
      <c r="C45" s="113"/>
      <c r="D45" s="113"/>
      <c r="E45" s="1"/>
    </row>
    <row r="46" spans="1:5" ht="18.75" x14ac:dyDescent="0.3">
      <c r="A46" s="1"/>
      <c r="B46" s="109" t="s">
        <v>535</v>
      </c>
      <c r="C46" s="109" t="s">
        <v>20</v>
      </c>
      <c r="D46" s="109" t="s">
        <v>20</v>
      </c>
      <c r="E46" s="1"/>
    </row>
    <row r="47" spans="1:5" ht="18.75" x14ac:dyDescent="0.3">
      <c r="A47" s="1"/>
      <c r="B47" s="109" t="s">
        <v>766</v>
      </c>
      <c r="C47" s="109" t="s">
        <v>21</v>
      </c>
      <c r="D47" s="109" t="s">
        <v>21</v>
      </c>
      <c r="E47" s="1"/>
    </row>
    <row r="48" spans="1:5" ht="18.75" x14ac:dyDescent="0.3">
      <c r="A48" s="1"/>
      <c r="B48" s="109" t="s">
        <v>22</v>
      </c>
      <c r="C48" s="109" t="s">
        <v>22</v>
      </c>
      <c r="D48" s="109" t="s">
        <v>22</v>
      </c>
      <c r="E48" s="1"/>
    </row>
    <row r="49" spans="1:5" ht="18.75" x14ac:dyDescent="0.3">
      <c r="A49" s="1"/>
      <c r="B49" s="109" t="s">
        <v>1159</v>
      </c>
      <c r="C49" s="109" t="s">
        <v>23</v>
      </c>
      <c r="D49" s="109" t="s">
        <v>23</v>
      </c>
      <c r="E49" s="1"/>
    </row>
    <row r="50" spans="1:5" ht="18.75" x14ac:dyDescent="0.3">
      <c r="A50" s="1"/>
      <c r="B50" s="109" t="s">
        <v>767</v>
      </c>
      <c r="C50" s="109" t="s">
        <v>24</v>
      </c>
      <c r="D50" s="109" t="s">
        <v>24</v>
      </c>
      <c r="E50" s="1"/>
    </row>
    <row r="51" spans="1:5" ht="18.75" x14ac:dyDescent="0.3">
      <c r="A51" s="1"/>
      <c r="B51" s="109" t="s">
        <v>768</v>
      </c>
      <c r="C51" s="109" t="s">
        <v>25</v>
      </c>
      <c r="D51" s="109" t="s">
        <v>25</v>
      </c>
      <c r="E51" s="1"/>
    </row>
    <row r="52" spans="1:5" ht="18.75" x14ac:dyDescent="0.3">
      <c r="A52" s="1"/>
      <c r="B52" s="110"/>
      <c r="C52" s="111"/>
      <c r="D52" s="112"/>
      <c r="E52" s="1"/>
    </row>
    <row r="53" spans="1:5" ht="18.75" x14ac:dyDescent="0.3">
      <c r="A53" s="1"/>
      <c r="B53" s="113" t="s">
        <v>444</v>
      </c>
      <c r="C53" s="113" t="s">
        <v>27</v>
      </c>
      <c r="D53" s="113" t="s">
        <v>27</v>
      </c>
      <c r="E53" s="1"/>
    </row>
    <row r="54" spans="1:5" ht="18.75" x14ac:dyDescent="0.3">
      <c r="A54" s="1"/>
      <c r="B54" s="109" t="s">
        <v>445</v>
      </c>
      <c r="C54" s="109"/>
      <c r="D54" s="109"/>
      <c r="E54" s="1"/>
    </row>
    <row r="55" spans="1:5" ht="18.75" x14ac:dyDescent="0.3">
      <c r="A55" s="1"/>
      <c r="B55" s="109" t="s">
        <v>446</v>
      </c>
      <c r="C55" s="109"/>
      <c r="D55" s="109"/>
      <c r="E55" s="1"/>
    </row>
    <row r="56" spans="1:5" ht="18.75" x14ac:dyDescent="0.3">
      <c r="A56" s="1"/>
      <c r="B56" s="110"/>
      <c r="C56" s="111"/>
      <c r="D56" s="112"/>
      <c r="E56" s="1"/>
    </row>
    <row r="57" spans="1:5" ht="18.75" x14ac:dyDescent="0.3">
      <c r="A57" s="1"/>
      <c r="B57" s="113" t="s">
        <v>1160</v>
      </c>
      <c r="C57" s="113" t="s">
        <v>1</v>
      </c>
      <c r="D57" s="113" t="s">
        <v>1</v>
      </c>
      <c r="E57" s="1"/>
    </row>
    <row r="58" spans="1:5" ht="18.75" x14ac:dyDescent="0.3">
      <c r="A58" s="1"/>
      <c r="B58" s="109" t="s">
        <v>1146</v>
      </c>
      <c r="C58" s="109" t="s">
        <v>8</v>
      </c>
      <c r="D58" s="109" t="s">
        <v>8</v>
      </c>
      <c r="E58" s="1"/>
    </row>
    <row r="59" spans="1:5" ht="18.75" x14ac:dyDescent="0.3">
      <c r="A59" s="1"/>
      <c r="B59" s="109" t="s">
        <v>166</v>
      </c>
      <c r="C59" s="109" t="s">
        <v>2</v>
      </c>
      <c r="D59" s="109" t="s">
        <v>2</v>
      </c>
      <c r="E59" s="1"/>
    </row>
    <row r="60" spans="1:5" ht="18.75" x14ac:dyDescent="0.3">
      <c r="A60" s="1"/>
      <c r="B60" s="109" t="s">
        <v>1121</v>
      </c>
      <c r="C60" s="109" t="s">
        <v>3</v>
      </c>
      <c r="D60" s="109" t="s">
        <v>3</v>
      </c>
      <c r="E60" s="1"/>
    </row>
    <row r="61" spans="1:5" ht="18.75" x14ac:dyDescent="0.3">
      <c r="A61" s="1"/>
      <c r="B61" s="109" t="s">
        <v>1145</v>
      </c>
      <c r="C61" s="109" t="s">
        <v>4</v>
      </c>
      <c r="D61" s="109" t="s">
        <v>4</v>
      </c>
      <c r="E61" s="1"/>
    </row>
    <row r="62" spans="1:5" ht="18.75" x14ac:dyDescent="0.3">
      <c r="A62" s="1"/>
      <c r="B62" s="109" t="s">
        <v>5</v>
      </c>
      <c r="C62" s="109" t="s">
        <v>5</v>
      </c>
      <c r="D62" s="109" t="s">
        <v>5</v>
      </c>
      <c r="E62" s="1"/>
    </row>
    <row r="63" spans="1:5" ht="18.75" x14ac:dyDescent="0.3">
      <c r="A63" s="1"/>
      <c r="B63" s="109" t="s">
        <v>1152</v>
      </c>
      <c r="C63" s="109" t="s">
        <v>17</v>
      </c>
      <c r="D63" s="109" t="s">
        <v>17</v>
      </c>
      <c r="E63" s="1"/>
    </row>
    <row r="64" spans="1:5" ht="18.75" x14ac:dyDescent="0.3">
      <c r="A64" s="1"/>
      <c r="B64" s="109" t="s">
        <v>251</v>
      </c>
      <c r="C64" s="109"/>
      <c r="D64" s="109"/>
      <c r="E64" s="1"/>
    </row>
    <row r="65" spans="1:5" ht="18.75" x14ac:dyDescent="0.3">
      <c r="A65" s="1"/>
      <c r="B65" s="109" t="s">
        <v>1141</v>
      </c>
      <c r="C65" s="109" t="s">
        <v>6</v>
      </c>
      <c r="D65" s="109" t="s">
        <v>6</v>
      </c>
      <c r="E65" s="1"/>
    </row>
    <row r="66" spans="1:5" ht="18.75" x14ac:dyDescent="0.3">
      <c r="A66" s="1"/>
      <c r="B66" s="109" t="s">
        <v>7</v>
      </c>
      <c r="C66" s="109" t="s">
        <v>7</v>
      </c>
      <c r="D66" s="109" t="s">
        <v>7</v>
      </c>
      <c r="E66" s="1"/>
    </row>
    <row r="67" spans="1:5" ht="18.75" x14ac:dyDescent="0.3">
      <c r="A67" s="1"/>
      <c r="B67" s="109" t="s">
        <v>1161</v>
      </c>
      <c r="C67" s="109" t="s">
        <v>9</v>
      </c>
      <c r="D67" s="109" t="s">
        <v>9</v>
      </c>
      <c r="E67" s="1"/>
    </row>
    <row r="68" spans="1:5" ht="18.75" x14ac:dyDescent="0.3">
      <c r="A68" s="1"/>
      <c r="B68" s="109" t="s">
        <v>1147</v>
      </c>
      <c r="C68" s="109" t="s">
        <v>10</v>
      </c>
      <c r="D68" s="109" t="s">
        <v>10</v>
      </c>
      <c r="E68" s="1"/>
    </row>
    <row r="69" spans="1:5" ht="18.75" x14ac:dyDescent="0.3">
      <c r="A69" s="1"/>
      <c r="B69" s="109" t="s">
        <v>1148</v>
      </c>
      <c r="C69" s="109" t="s">
        <v>11</v>
      </c>
      <c r="D69" s="109" t="s">
        <v>11</v>
      </c>
      <c r="E69" s="1"/>
    </row>
    <row r="70" spans="1:5" ht="18.75" x14ac:dyDescent="0.3">
      <c r="A70" s="1"/>
      <c r="B70" s="109" t="s">
        <v>12</v>
      </c>
      <c r="C70" s="109" t="s">
        <v>12</v>
      </c>
      <c r="D70" s="109" t="s">
        <v>12</v>
      </c>
      <c r="E70" s="1"/>
    </row>
    <row r="71" spans="1:5" ht="18.75" x14ac:dyDescent="0.3">
      <c r="A71" s="1"/>
      <c r="B71" s="109" t="s">
        <v>13</v>
      </c>
      <c r="C71" s="109" t="s">
        <v>13</v>
      </c>
      <c r="D71" s="109" t="s">
        <v>13</v>
      </c>
      <c r="E71" s="1"/>
    </row>
    <row r="72" spans="1:5" ht="18.75" x14ac:dyDescent="0.3">
      <c r="A72" s="1"/>
      <c r="B72" s="109" t="s">
        <v>1149</v>
      </c>
      <c r="C72" s="109" t="s">
        <v>14</v>
      </c>
      <c r="D72" s="109" t="s">
        <v>14</v>
      </c>
      <c r="E72" s="1"/>
    </row>
    <row r="73" spans="1:5" ht="18.75" x14ac:dyDescent="0.3">
      <c r="A73" s="1"/>
      <c r="B73" s="109" t="s">
        <v>15</v>
      </c>
      <c r="C73" s="109" t="s">
        <v>15</v>
      </c>
      <c r="D73" s="109" t="s">
        <v>15</v>
      </c>
      <c r="E73" s="1"/>
    </row>
    <row r="74" spans="1:5" ht="18.75" x14ac:dyDescent="0.3">
      <c r="A74" s="1"/>
      <c r="B74" s="109" t="s">
        <v>167</v>
      </c>
      <c r="C74" s="109"/>
      <c r="D74" s="109"/>
      <c r="E74" s="1"/>
    </row>
    <row r="75" spans="1:5" ht="18.75" x14ac:dyDescent="0.3">
      <c r="A75" s="1"/>
      <c r="B75" s="109" t="s">
        <v>168</v>
      </c>
      <c r="C75" s="109"/>
      <c r="D75" s="109"/>
      <c r="E75" s="1"/>
    </row>
    <row r="76" spans="1:5" ht="18.75" x14ac:dyDescent="0.3">
      <c r="A76" s="1"/>
      <c r="B76" s="109" t="s">
        <v>1151</v>
      </c>
      <c r="C76" s="109" t="s">
        <v>16</v>
      </c>
      <c r="D76" s="109" t="s">
        <v>16</v>
      </c>
      <c r="E76" s="1"/>
    </row>
    <row r="77" spans="1:5" ht="18.75" x14ac:dyDescent="0.3">
      <c r="A77" s="1"/>
      <c r="B77" s="115"/>
      <c r="C77" s="115"/>
      <c r="D77" s="115"/>
      <c r="E77" s="1"/>
    </row>
    <row r="78" spans="1:5" ht="18.75" x14ac:dyDescent="0.3">
      <c r="A78" s="1"/>
      <c r="B78" s="113" t="s">
        <v>1162</v>
      </c>
      <c r="C78" s="113"/>
      <c r="D78" s="113"/>
      <c r="E78" s="1"/>
    </row>
    <row r="79" spans="1:5" ht="15.75" x14ac:dyDescent="0.25">
      <c r="B79" s="109" t="s">
        <v>48</v>
      </c>
      <c r="C79" s="109"/>
      <c r="D79" s="109"/>
    </row>
    <row r="80" spans="1:5" ht="15.75" x14ac:dyDescent="0.25">
      <c r="B80" s="109" t="s">
        <v>784</v>
      </c>
      <c r="C80" s="109"/>
      <c r="D80" s="109"/>
    </row>
    <row r="81" spans="2:4" ht="15.75" x14ac:dyDescent="0.25">
      <c r="B81" s="109" t="s">
        <v>49</v>
      </c>
      <c r="C81" s="109"/>
      <c r="D81" s="109"/>
    </row>
  </sheetData>
  <mergeCells count="85">
    <mergeCell ref="B81:D81"/>
    <mergeCell ref="B80:D80"/>
    <mergeCell ref="B76:D76"/>
    <mergeCell ref="B77:D77"/>
    <mergeCell ref="B78:D78"/>
    <mergeCell ref="B79:D79"/>
    <mergeCell ref="B75:D75"/>
    <mergeCell ref="B70:D70"/>
    <mergeCell ref="B25:D25"/>
    <mergeCell ref="B26:D26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27:D27"/>
    <mergeCell ref="B72:D72"/>
    <mergeCell ref="B15:D15"/>
    <mergeCell ref="A1:E4"/>
    <mergeCell ref="A5:E5"/>
    <mergeCell ref="A6:E6"/>
    <mergeCell ref="B7:D7"/>
    <mergeCell ref="B8:D8"/>
    <mergeCell ref="B9:D9"/>
    <mergeCell ref="A10:E10"/>
    <mergeCell ref="B11:D11"/>
    <mergeCell ref="A12:E12"/>
    <mergeCell ref="B13:D13"/>
    <mergeCell ref="B14:D14"/>
    <mergeCell ref="L5:Q5"/>
    <mergeCell ref="F1:J2"/>
    <mergeCell ref="L1:Q1"/>
    <mergeCell ref="L2:Q2"/>
    <mergeCell ref="F3:J4"/>
    <mergeCell ref="L3:Q3"/>
    <mergeCell ref="L4:Q4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62:D62"/>
    <mergeCell ref="B41:D41"/>
    <mergeCell ref="B42:D42"/>
    <mergeCell ref="B54:D54"/>
    <mergeCell ref="B60:D60"/>
    <mergeCell ref="B61:D61"/>
    <mergeCell ref="B55:D55"/>
    <mergeCell ref="B56:D56"/>
    <mergeCell ref="B57:D57"/>
    <mergeCell ref="B58:D58"/>
    <mergeCell ref="B59:D59"/>
    <mergeCell ref="B65:D65"/>
    <mergeCell ref="B51:D51"/>
    <mergeCell ref="B68:D68"/>
    <mergeCell ref="B69:D69"/>
    <mergeCell ref="B37:D37"/>
    <mergeCell ref="B38:D38"/>
    <mergeCell ref="B66:D66"/>
    <mergeCell ref="B67:D67"/>
    <mergeCell ref="B71:D71"/>
    <mergeCell ref="B40:D40"/>
    <mergeCell ref="B73:D73"/>
    <mergeCell ref="B74:D74"/>
    <mergeCell ref="B43:D43"/>
    <mergeCell ref="B44:D44"/>
    <mergeCell ref="B45:D45"/>
    <mergeCell ref="B46:D46"/>
    <mergeCell ref="B47:D47"/>
    <mergeCell ref="B48:D48"/>
    <mergeCell ref="B49:D49"/>
    <mergeCell ref="B50:D50"/>
    <mergeCell ref="B63:D63"/>
    <mergeCell ref="B52:D52"/>
    <mergeCell ref="B53:D53"/>
    <mergeCell ref="B64:D64"/>
  </mergeCells>
  <hyperlinks>
    <hyperlink ref="B7:D7" location="арматура!R1C1" display="Арматура" xr:uid="{00000000-0004-0000-1E00-000000000000}"/>
    <hyperlink ref="B8:D8" location="'Дріт в''язальний'!A1" display="Дріт в'язальний" xr:uid="{00000000-0004-0000-1E00-000001000000}"/>
    <hyperlink ref="B9:D9" location="'Дріт ВР'!A1" display="Дріт ВР" xr:uid="{00000000-0004-0000-1E00-000002000000}"/>
    <hyperlink ref="B11:D11" location="Двотавр!A1" display="Двотавр  " xr:uid="{00000000-0004-0000-1E00-000003000000}"/>
    <hyperlink ref="B13:D13" location="Квадрат!A1" display="Квадрат сталевий" xr:uid="{00000000-0004-0000-1E00-000004000000}"/>
    <hyperlink ref="B15:D15" location="Круг!A1" display="Круг сталевий" xr:uid="{00000000-0004-0000-1E00-000005000000}"/>
    <hyperlink ref="B19:D19" location="лист!R1C1" display="Листы:" xr:uid="{00000000-0004-0000-1E00-000006000000}"/>
    <hyperlink ref="B20:D20" location="Лист!A1" display="Лист сталевий" xr:uid="{00000000-0004-0000-1E00-000007000000}"/>
    <hyperlink ref="B21:D21" location="'Лист рифлений'!A1" display="Лист рифлений" xr:uid="{00000000-0004-0000-1E00-000008000000}"/>
    <hyperlink ref="B22:D22" location="'Лист ПВЛ'!A1" display="Лист ПВЛ" xr:uid="{00000000-0004-0000-1E00-000009000000}"/>
    <hyperlink ref="B23:D23" location="'Лист оцинкований'!A1" display="Лист оцинкований" xr:uid="{00000000-0004-0000-1E00-00000A000000}"/>
    <hyperlink ref="B24:D24" location="'Лист нержавіючий'!A1" display="Лист нержавіючий" xr:uid="{00000000-0004-0000-1E00-00000B000000}"/>
    <hyperlink ref="B28:D28" location="Профнасил!A1" display="Профнастил" xr:uid="{00000000-0004-0000-1E00-00000C000000}"/>
    <hyperlink ref="B29:D29" location="'Преміум профнастил'!A1" display="Преміум профнастил" xr:uid="{00000000-0004-0000-1E00-00000D000000}"/>
    <hyperlink ref="B30:D30" location="' Металочерепиця'!A1" display="Металочерепиця" xr:uid="{00000000-0004-0000-1E00-00000E000000}"/>
    <hyperlink ref="B31:D31" location="'Преміум металочерепиця'!A1" display="Преміум металочерепиця" xr:uid="{00000000-0004-0000-1E00-00000F000000}"/>
    <hyperlink ref="B32:D32" location="метизы!R1C1" display="Метизы" xr:uid="{00000000-0004-0000-1E00-000010000000}"/>
    <hyperlink ref="B33:D33" location="'Водосточна система'!A1" display="Водостічна система" xr:uid="{00000000-0004-0000-1E00-000011000000}"/>
    <hyperlink ref="B34:D34" location="планки!R1C1" display="Планки" xr:uid="{00000000-0004-0000-1E00-000012000000}"/>
    <hyperlink ref="B35:D35" location="'Утеплювач, ізоляція'!A1" display="Утеплювач, ізоляція" xr:uid="{00000000-0004-0000-1E00-000013000000}"/>
    <hyperlink ref="B38:D38" location="'Фальцева покрівля'!A1" display="Фальцева покрівля" xr:uid="{00000000-0004-0000-1E00-000014000000}"/>
    <hyperlink ref="B40:D40" location="'сетка сварная в картах'!R1C1" display="Сетка:" xr:uid="{00000000-0004-0000-1E00-000015000000}"/>
    <hyperlink ref="B41:D41" location="'Сітка зварна в картах'!A1" display="Сітка зварна в картах" xr:uid="{00000000-0004-0000-1E00-000016000000}"/>
    <hyperlink ref="B42:D42" location="'Сітка зварна в рулоні'!A1" display="Сітка зварна в рулоне" xr:uid="{00000000-0004-0000-1E00-000017000000}"/>
    <hyperlink ref="B43:D43" location="'Сітка рабиця'!A1" display="Сітка рабиця" xr:uid="{00000000-0004-0000-1E00-000018000000}"/>
    <hyperlink ref="B45:D45" location="'труба профильная'!R1C1" display="Труба:" xr:uid="{00000000-0004-0000-1E00-000019000000}"/>
    <hyperlink ref="B46:D46" location="'Труба профільна'!A1" display="Труба профільна" xr:uid="{00000000-0004-0000-1E00-00001A000000}"/>
    <hyperlink ref="B47:D47" location="'Труба ел.зв.'!A1" display="Труба електрозварна" xr:uid="{00000000-0004-0000-1E00-00001B000000}"/>
    <hyperlink ref="B48:D48" location="'труба вгп'!R1C1" display="Трубв ВГП ДУ" xr:uid="{00000000-0004-0000-1E00-00001C000000}"/>
    <hyperlink ref="B50:D50" location="'Труба оцинк.'!A1" display="Труба оцинкована" xr:uid="{00000000-0004-0000-1E00-00001D000000}"/>
    <hyperlink ref="B51:D51" location="'Труба нержавіюча'!A1" display="Труба нержавіюча" xr:uid="{00000000-0004-0000-1E00-00001E000000}"/>
    <hyperlink ref="B57:D57" location="шпилька.гайка.шайба!R1C1" display="Комплектующие" xr:uid="{00000000-0004-0000-1E00-00001F000000}"/>
    <hyperlink ref="B60:D60" location="Цвяхи!A1" display="Цвяхи" xr:uid="{00000000-0004-0000-1E00-000020000000}"/>
    <hyperlink ref="B61:D61" location="'Гіпсокартон та профіль'!A1" display=" Гіпсокартон та профіль" xr:uid="{00000000-0004-0000-1E00-000021000000}"/>
    <hyperlink ref="B62:D62" location="диск!R1C1" display="Диск" xr:uid="{00000000-0004-0000-1E00-000022000000}"/>
    <hyperlink ref="B65:D65" location="Лакофарбові!A1" display="Лакофарбові" xr:uid="{00000000-0004-0000-1E00-000023000000}"/>
    <hyperlink ref="B66:D66" location="лопата!R1C1" display="Лопата" xr:uid="{00000000-0004-0000-1E00-000024000000}"/>
    <hyperlink ref="B67:D67" location="Згони!A1" display="Згони" xr:uid="{00000000-0004-0000-1E00-000025000000}"/>
    <hyperlink ref="B68:D68" location="Трійники!A1" display=" Трійники" xr:uid="{00000000-0004-0000-1E00-000026000000}"/>
    <hyperlink ref="B69:D69" location="Різьба!A1" display="Різьба" xr:uid="{00000000-0004-0000-1E00-000027000000}"/>
    <hyperlink ref="B70:D70" location="муфта!R1C1" display="Муфта" xr:uid="{00000000-0004-0000-1E00-000028000000}"/>
    <hyperlink ref="B71:D71" location="контргайка!R1C1" display="Контргайка" xr:uid="{00000000-0004-0000-1E00-000029000000}"/>
    <hyperlink ref="B72:D72" location="Фланець!A1" display="Фланець" xr:uid="{00000000-0004-0000-1E00-00002A000000}"/>
    <hyperlink ref="B73:D73" location="цемент!R1C1" display="Цемент" xr:uid="{00000000-0004-0000-1E00-00002B000000}"/>
    <hyperlink ref="B76:D76" location="'Щітка по металу'!A1" display="Щітка по металу" xr:uid="{00000000-0004-0000-1E00-00002C000000}"/>
    <hyperlink ref="B78:D78" location="доставка!R1C1" display="Услуги" xr:uid="{00000000-0004-0000-1E00-00002D000000}"/>
    <hyperlink ref="B79:D79" location="доставка!R1C1" display="Доставка" xr:uid="{00000000-0004-0000-1E00-00002E000000}"/>
    <hyperlink ref="B80:D80" location="Гільйотина!A1" display="Гільйотина" xr:uid="{00000000-0004-0000-1E00-00002F000000}"/>
    <hyperlink ref="B81:D81" location="плазма!R1C1" display="Плазма" xr:uid="{00000000-0004-0000-1E00-000030000000}"/>
    <hyperlink ref="B53:D53" location="швеллер!R1C1" display="Швеллер" xr:uid="{00000000-0004-0000-1E00-000031000000}"/>
    <hyperlink ref="B54:D54" location="'Швелер катаный'!A1" display="Швелер катаний" xr:uid="{00000000-0004-0000-1E00-000032000000}"/>
    <hyperlink ref="B55:D55" location="'Швелер гнутий'!A1" display="Швелер гнутий" xr:uid="{00000000-0004-0000-1E00-000033000000}"/>
    <hyperlink ref="B49:D49" location="'Труба безшов.'!A1" display="Турба безшовна" xr:uid="{00000000-0004-0000-1E00-000034000000}"/>
    <hyperlink ref="B59:D59" location="гайка!R1C1" display="Гайка" xr:uid="{00000000-0004-0000-1E00-000035000000}"/>
    <hyperlink ref="B74:D74" location="шайба!R1C1" display="Шайба" xr:uid="{00000000-0004-0000-1E00-000036000000}"/>
    <hyperlink ref="B75:D75" location="шпилька!R1C1" display="Шпилька" xr:uid="{00000000-0004-0000-1E00-000037000000}"/>
    <hyperlink ref="B26:D26" location="Смуга!A1" display="Смуга" xr:uid="{00000000-0004-0000-1E00-000038000000}"/>
    <hyperlink ref="B64:D64" location="заглушка!A1" display="Заглушка" xr:uid="{00000000-0004-0000-1E00-000039000000}"/>
    <hyperlink ref="B58:D58" location="Відводи!A1" display="Відводи" xr:uid="{00000000-0004-0000-1E00-00003A000000}"/>
    <hyperlink ref="B63:D63" location="Електроди!A1" display="Електроди" xr:uid="{00000000-0004-0000-1E00-00003B000000}"/>
    <hyperlink ref="B17:D17" location="Кутник!A1" display="Кутник" xr:uid="{00000000-0004-0000-1E00-00003C000000}"/>
    <hyperlink ref="B36:D36" location="Штакетник!A1" display="Штахетник" xr:uid="{00000000-0004-0000-1E00-00003D000000}"/>
    <hyperlink ref="B37:D37" location="'Штакетник Преміум'!A1" display="Штахетник преміум" xr:uid="{00000000-0004-0000-1E00-00003E000000}"/>
  </hyperlink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R81"/>
  <sheetViews>
    <sheetView workbookViewId="0">
      <pane ySplit="5" topLeftCell="A6" activePane="bottomLeft" state="frozen"/>
      <selection pane="bottomLeft" activeCell="M2" sqref="M2:R2"/>
    </sheetView>
  </sheetViews>
  <sheetFormatPr defaultRowHeight="15" x14ac:dyDescent="0.25"/>
  <cols>
    <col min="1" max="1" width="1.28515625" customWidth="1"/>
    <col min="5" max="5" width="1.28515625" customWidth="1"/>
    <col min="6" max="6" width="36.5703125" customWidth="1"/>
    <col min="8" max="8" width="18.140625" customWidth="1"/>
  </cols>
  <sheetData>
    <row r="1" spans="1:18" x14ac:dyDescent="0.25">
      <c r="A1" s="114"/>
      <c r="B1" s="114"/>
      <c r="C1" s="114"/>
      <c r="D1" s="114"/>
      <c r="E1" s="114"/>
      <c r="F1" s="106" t="s">
        <v>289</v>
      </c>
      <c r="G1" s="106"/>
      <c r="H1" s="106"/>
      <c r="I1" s="106"/>
      <c r="J1" s="106"/>
      <c r="K1" s="106"/>
      <c r="L1" s="2" t="s">
        <v>517</v>
      </c>
      <c r="M1" s="101" t="s">
        <v>519</v>
      </c>
      <c r="N1" s="101"/>
      <c r="O1" s="101"/>
      <c r="P1" s="101"/>
      <c r="Q1" s="101"/>
      <c r="R1" s="101"/>
    </row>
    <row r="2" spans="1:18" x14ac:dyDescent="0.25">
      <c r="A2" s="114"/>
      <c r="B2" s="114"/>
      <c r="C2" s="114"/>
      <c r="D2" s="114"/>
      <c r="E2" s="114"/>
      <c r="F2" s="106"/>
      <c r="G2" s="106"/>
      <c r="H2" s="106"/>
      <c r="I2" s="106"/>
      <c r="J2" s="106"/>
      <c r="K2" s="106"/>
      <c r="L2" s="2" t="s">
        <v>521</v>
      </c>
      <c r="M2" s="101" t="s">
        <v>1476</v>
      </c>
      <c r="N2" s="101"/>
      <c r="O2" s="101"/>
      <c r="P2" s="101"/>
      <c r="Q2" s="101"/>
      <c r="R2" s="101"/>
    </row>
    <row r="3" spans="1:18" x14ac:dyDescent="0.25">
      <c r="A3" s="114"/>
      <c r="B3" s="114"/>
      <c r="C3" s="114"/>
      <c r="D3" s="114"/>
      <c r="E3" s="114"/>
      <c r="F3" s="107" t="s">
        <v>768</v>
      </c>
      <c r="G3" s="107"/>
      <c r="H3" s="107"/>
      <c r="I3" s="107"/>
      <c r="J3" s="107"/>
      <c r="K3" s="108"/>
      <c r="L3" s="2" t="s">
        <v>44</v>
      </c>
      <c r="M3" s="101" t="s">
        <v>47</v>
      </c>
      <c r="N3" s="101"/>
      <c r="O3" s="101"/>
      <c r="P3" s="101"/>
      <c r="Q3" s="101"/>
      <c r="R3" s="101"/>
    </row>
    <row r="4" spans="1:18" x14ac:dyDescent="0.25">
      <c r="A4" s="114"/>
      <c r="B4" s="114"/>
      <c r="C4" s="114"/>
      <c r="D4" s="114"/>
      <c r="E4" s="114"/>
      <c r="F4" s="107"/>
      <c r="G4" s="107"/>
      <c r="H4" s="107"/>
      <c r="I4" s="107"/>
      <c r="J4" s="107"/>
      <c r="K4" s="108"/>
      <c r="L4" s="2" t="s">
        <v>45</v>
      </c>
      <c r="M4" s="101" t="s">
        <v>520</v>
      </c>
      <c r="N4" s="101"/>
      <c r="O4" s="101"/>
      <c r="P4" s="101"/>
      <c r="Q4" s="101"/>
      <c r="R4" s="101"/>
    </row>
    <row r="5" spans="1:18" ht="18.75" x14ac:dyDescent="0.3">
      <c r="A5" s="113" t="s">
        <v>288</v>
      </c>
      <c r="B5" s="113"/>
      <c r="C5" s="113"/>
      <c r="D5" s="113"/>
      <c r="E5" s="113"/>
      <c r="F5" s="5" t="s">
        <v>493</v>
      </c>
      <c r="G5" s="16" t="s">
        <v>494</v>
      </c>
      <c r="H5" s="20" t="s">
        <v>495</v>
      </c>
      <c r="I5" s="102" t="s">
        <v>496</v>
      </c>
      <c r="J5" s="103"/>
      <c r="K5" s="19" t="s">
        <v>497</v>
      </c>
      <c r="L5" s="2" t="s">
        <v>46</v>
      </c>
      <c r="M5" s="101" t="s">
        <v>51</v>
      </c>
      <c r="N5" s="101"/>
      <c r="O5" s="101"/>
      <c r="P5" s="101"/>
      <c r="Q5" s="101"/>
      <c r="R5" s="101"/>
    </row>
    <row r="6" spans="1:18" ht="18.75" x14ac:dyDescent="0.3">
      <c r="A6" s="115"/>
      <c r="B6" s="115"/>
      <c r="C6" s="115"/>
      <c r="D6" s="115"/>
      <c r="E6" s="115"/>
      <c r="F6" s="22" t="s">
        <v>162</v>
      </c>
      <c r="G6" s="3">
        <v>0.25</v>
      </c>
      <c r="H6" s="3">
        <v>27.99</v>
      </c>
      <c r="I6" s="132">
        <f>H6/G6*1000</f>
        <v>111960</v>
      </c>
      <c r="J6" s="132"/>
      <c r="K6" s="4" t="s">
        <v>1142</v>
      </c>
    </row>
    <row r="7" spans="1:18" ht="18.75" x14ac:dyDescent="0.3">
      <c r="A7" s="1"/>
      <c r="B7" s="113" t="s">
        <v>0</v>
      </c>
      <c r="C7" s="113"/>
      <c r="D7" s="113"/>
      <c r="E7" s="1"/>
      <c r="F7" s="22" t="s">
        <v>163</v>
      </c>
      <c r="G7" s="3">
        <v>0.32</v>
      </c>
      <c r="H7" s="3">
        <v>50.18</v>
      </c>
      <c r="I7" s="132">
        <f t="shared" ref="I7:I15" si="0">H7/G7*1000</f>
        <v>156812.5</v>
      </c>
      <c r="J7" s="132"/>
      <c r="K7" s="4" t="s">
        <v>1142</v>
      </c>
    </row>
    <row r="8" spans="1:18" ht="18.75" x14ac:dyDescent="0.3">
      <c r="A8" s="1"/>
      <c r="B8" s="109" t="s">
        <v>492</v>
      </c>
      <c r="C8" s="109"/>
      <c r="D8" s="109"/>
      <c r="E8" s="1"/>
      <c r="F8" s="22" t="s">
        <v>224</v>
      </c>
      <c r="G8" s="3">
        <v>0.7</v>
      </c>
      <c r="H8" s="3">
        <v>80.930000000000007</v>
      </c>
      <c r="I8" s="132">
        <f t="shared" si="0"/>
        <v>115614.28571428572</v>
      </c>
      <c r="J8" s="132"/>
      <c r="K8" s="4" t="s">
        <v>1142</v>
      </c>
    </row>
    <row r="9" spans="1:18" ht="18.75" x14ac:dyDescent="0.3">
      <c r="A9" s="1"/>
      <c r="B9" s="109" t="s">
        <v>488</v>
      </c>
      <c r="C9" s="109"/>
      <c r="D9" s="109"/>
      <c r="E9" s="1"/>
      <c r="F9" s="22" t="s">
        <v>225</v>
      </c>
      <c r="G9" s="3">
        <v>0.47</v>
      </c>
      <c r="H9" s="3">
        <v>261.85000000000002</v>
      </c>
      <c r="I9" s="132">
        <f t="shared" si="0"/>
        <v>557127.65957446815</v>
      </c>
      <c r="J9" s="132"/>
      <c r="K9" s="4" t="s">
        <v>1142</v>
      </c>
    </row>
    <row r="10" spans="1:18" ht="18.75" x14ac:dyDescent="0.3">
      <c r="A10" s="115"/>
      <c r="B10" s="115"/>
      <c r="C10" s="115"/>
      <c r="D10" s="115"/>
      <c r="E10" s="115"/>
      <c r="F10" s="22" t="s">
        <v>164</v>
      </c>
      <c r="G10" s="3">
        <v>0.88</v>
      </c>
      <c r="H10" s="3">
        <v>103.33</v>
      </c>
      <c r="I10" s="132">
        <f t="shared" si="0"/>
        <v>117420.45454545454</v>
      </c>
      <c r="J10" s="132"/>
      <c r="K10" s="4" t="s">
        <v>1142</v>
      </c>
    </row>
    <row r="11" spans="1:18" ht="18.75" x14ac:dyDescent="0.3">
      <c r="A11" s="1"/>
      <c r="B11" s="113" t="s">
        <v>533</v>
      </c>
      <c r="C11" s="113"/>
      <c r="D11" s="113"/>
      <c r="E11" s="1"/>
      <c r="F11" s="22" t="s">
        <v>165</v>
      </c>
      <c r="G11" s="3">
        <v>2.15</v>
      </c>
      <c r="H11" s="3">
        <v>610.29999999999995</v>
      </c>
      <c r="I11" s="132">
        <f t="shared" si="0"/>
        <v>283860.46511627903</v>
      </c>
      <c r="J11" s="132"/>
      <c r="K11" s="4" t="s">
        <v>1142</v>
      </c>
    </row>
    <row r="12" spans="1:18" ht="18.75" x14ac:dyDescent="0.3">
      <c r="A12" s="115"/>
      <c r="B12" s="115"/>
      <c r="C12" s="115"/>
      <c r="D12" s="115"/>
      <c r="E12" s="115"/>
      <c r="F12" s="22" t="s">
        <v>762</v>
      </c>
      <c r="G12" s="3">
        <v>0.93</v>
      </c>
      <c r="H12" s="3">
        <v>93.61</v>
      </c>
      <c r="I12" s="132">
        <f t="shared" si="0"/>
        <v>100655.91397849463</v>
      </c>
      <c r="J12" s="132"/>
      <c r="K12" s="4" t="s">
        <v>1142</v>
      </c>
    </row>
    <row r="13" spans="1:18" ht="18.75" x14ac:dyDescent="0.3">
      <c r="A13" s="1"/>
      <c r="B13" s="113" t="s">
        <v>290</v>
      </c>
      <c r="C13" s="113"/>
      <c r="D13" s="113"/>
      <c r="E13" s="1"/>
      <c r="F13" s="22" t="s">
        <v>763</v>
      </c>
      <c r="G13" s="3">
        <v>1.82</v>
      </c>
      <c r="H13" s="3">
        <v>243.35</v>
      </c>
      <c r="I13" s="132">
        <f t="shared" si="0"/>
        <v>133708.7912087912</v>
      </c>
      <c r="J13" s="132"/>
      <c r="K13" s="4" t="s">
        <v>1142</v>
      </c>
    </row>
    <row r="14" spans="1:18" ht="18.75" x14ac:dyDescent="0.3">
      <c r="A14" s="1"/>
      <c r="B14" s="110"/>
      <c r="C14" s="111"/>
      <c r="D14" s="112"/>
      <c r="E14" s="1"/>
      <c r="F14" s="22" t="s">
        <v>764</v>
      </c>
      <c r="G14" s="3">
        <v>3.5</v>
      </c>
      <c r="H14" s="3">
        <v>414.23</v>
      </c>
      <c r="I14" s="132">
        <f t="shared" si="0"/>
        <v>118351.42857142857</v>
      </c>
      <c r="J14" s="132"/>
      <c r="K14" s="4" t="s">
        <v>1142</v>
      </c>
    </row>
    <row r="15" spans="1:18" ht="18.75" x14ac:dyDescent="0.3">
      <c r="A15" s="1"/>
      <c r="B15" s="113" t="s">
        <v>300</v>
      </c>
      <c r="C15" s="113"/>
      <c r="D15" s="113"/>
      <c r="E15" s="1"/>
      <c r="F15" s="22" t="s">
        <v>765</v>
      </c>
      <c r="G15" s="3">
        <v>2.2799999999999998</v>
      </c>
      <c r="H15" s="3">
        <v>240.36</v>
      </c>
      <c r="I15" s="132">
        <f t="shared" si="0"/>
        <v>105421.05263157896</v>
      </c>
      <c r="J15" s="132"/>
      <c r="K15" s="4" t="s">
        <v>1142</v>
      </c>
    </row>
    <row r="16" spans="1:18" ht="18.75" x14ac:dyDescent="0.3">
      <c r="A16" s="1"/>
      <c r="B16" s="110"/>
      <c r="C16" s="111"/>
      <c r="D16" s="112"/>
      <c r="E16" s="1"/>
    </row>
    <row r="17" spans="1:5" ht="18.75" x14ac:dyDescent="0.3">
      <c r="A17" s="1"/>
      <c r="B17" s="113" t="s">
        <v>430</v>
      </c>
      <c r="C17" s="113" t="s">
        <v>26</v>
      </c>
      <c r="D17" s="113" t="s">
        <v>26</v>
      </c>
      <c r="E17" s="1"/>
    </row>
    <row r="18" spans="1:5" ht="18.75" x14ac:dyDescent="0.3">
      <c r="A18" s="1"/>
      <c r="B18" s="110"/>
      <c r="C18" s="111"/>
      <c r="D18" s="112"/>
      <c r="E18" s="1"/>
    </row>
    <row r="19" spans="1:5" ht="18.75" x14ac:dyDescent="0.3">
      <c r="A19" s="1"/>
      <c r="B19" s="113" t="s">
        <v>412</v>
      </c>
      <c r="C19" s="113"/>
      <c r="D19" s="113"/>
      <c r="E19" s="1"/>
    </row>
    <row r="20" spans="1:5" ht="18.75" x14ac:dyDescent="0.3">
      <c r="A20" s="1"/>
      <c r="B20" s="109" t="s">
        <v>301</v>
      </c>
      <c r="C20" s="109"/>
      <c r="D20" s="109"/>
      <c r="E20" s="1"/>
    </row>
    <row r="21" spans="1:5" ht="18.75" x14ac:dyDescent="0.3">
      <c r="A21" s="1"/>
      <c r="B21" s="109" t="s">
        <v>410</v>
      </c>
      <c r="C21" s="109"/>
      <c r="D21" s="109"/>
      <c r="E21" s="1"/>
    </row>
    <row r="22" spans="1:5" ht="18.75" x14ac:dyDescent="0.3">
      <c r="A22" s="1"/>
      <c r="B22" s="109" t="s">
        <v>28</v>
      </c>
      <c r="C22" s="109"/>
      <c r="D22" s="109"/>
      <c r="E22" s="1"/>
    </row>
    <row r="23" spans="1:5" ht="18.75" x14ac:dyDescent="0.3">
      <c r="A23" s="1"/>
      <c r="B23" s="109" t="s">
        <v>411</v>
      </c>
      <c r="C23" s="109"/>
      <c r="D23" s="109"/>
      <c r="E23" s="1"/>
    </row>
    <row r="24" spans="1:5" ht="18.75" x14ac:dyDescent="0.3">
      <c r="A24" s="1"/>
      <c r="B24" s="109" t="s">
        <v>413</v>
      </c>
      <c r="C24" s="109"/>
      <c r="D24" s="109"/>
      <c r="E24" s="1"/>
    </row>
    <row r="25" spans="1:5" ht="18.75" x14ac:dyDescent="0.3">
      <c r="A25" s="1"/>
      <c r="B25" s="110"/>
      <c r="C25" s="111"/>
      <c r="D25" s="112"/>
      <c r="E25" s="1"/>
    </row>
    <row r="26" spans="1:5" ht="18.75" x14ac:dyDescent="0.3">
      <c r="A26" s="1"/>
      <c r="B26" s="113" t="s">
        <v>429</v>
      </c>
      <c r="C26" s="113"/>
      <c r="D26" s="113"/>
      <c r="E26" s="1"/>
    </row>
    <row r="27" spans="1:5" ht="18.75" x14ac:dyDescent="0.3">
      <c r="A27" s="1"/>
      <c r="B27" s="110"/>
      <c r="C27" s="111"/>
      <c r="D27" s="112"/>
      <c r="E27" s="1"/>
    </row>
    <row r="28" spans="1:5" ht="18.75" x14ac:dyDescent="0.3">
      <c r="A28" s="1"/>
      <c r="B28" s="113" t="s">
        <v>18</v>
      </c>
      <c r="C28" s="113"/>
      <c r="D28" s="113"/>
      <c r="E28" s="1"/>
    </row>
    <row r="29" spans="1:5" ht="18.75" x14ac:dyDescent="0.3">
      <c r="A29" s="1"/>
      <c r="B29" s="109" t="s">
        <v>885</v>
      </c>
      <c r="C29" s="109"/>
      <c r="D29" s="109"/>
      <c r="E29" s="1"/>
    </row>
    <row r="30" spans="1:5" ht="18.75" x14ac:dyDescent="0.3">
      <c r="A30" s="1"/>
      <c r="B30" s="113" t="s">
        <v>889</v>
      </c>
      <c r="C30" s="113"/>
      <c r="D30" s="113"/>
      <c r="E30" s="1"/>
    </row>
    <row r="31" spans="1:5" ht="18.75" x14ac:dyDescent="0.3">
      <c r="A31" s="1"/>
      <c r="B31" s="109" t="s">
        <v>893</v>
      </c>
      <c r="C31" s="109"/>
      <c r="D31" s="109"/>
      <c r="E31" s="1"/>
    </row>
    <row r="32" spans="1:5" ht="18.75" x14ac:dyDescent="0.3">
      <c r="A32" s="1"/>
      <c r="B32" s="109" t="s">
        <v>1631</v>
      </c>
      <c r="C32" s="109"/>
      <c r="D32" s="109"/>
      <c r="E32" s="1"/>
    </row>
    <row r="33" spans="1:5" ht="18.75" x14ac:dyDescent="0.3">
      <c r="A33" s="1"/>
      <c r="B33" s="109" t="s">
        <v>1144</v>
      </c>
      <c r="C33" s="109"/>
      <c r="D33" s="109"/>
      <c r="E33" s="1"/>
    </row>
    <row r="34" spans="1:5" ht="18.75" x14ac:dyDescent="0.3">
      <c r="A34" s="1"/>
      <c r="B34" s="109" t="s">
        <v>19</v>
      </c>
      <c r="C34" s="109"/>
      <c r="D34" s="109"/>
      <c r="E34" s="1"/>
    </row>
    <row r="35" spans="1:5" ht="18.75" x14ac:dyDescent="0.3">
      <c r="A35" s="1"/>
      <c r="B35" s="109" t="s">
        <v>904</v>
      </c>
      <c r="C35" s="109"/>
      <c r="D35" s="109"/>
      <c r="E35" s="1"/>
    </row>
    <row r="36" spans="1:5" ht="18.75" x14ac:dyDescent="0.3">
      <c r="A36" s="1"/>
      <c r="B36" s="113" t="s">
        <v>1474</v>
      </c>
      <c r="C36" s="113"/>
      <c r="D36" s="113"/>
      <c r="E36" s="1"/>
    </row>
    <row r="37" spans="1:5" ht="18.75" x14ac:dyDescent="0.3">
      <c r="A37" s="1"/>
      <c r="B37" s="109" t="s">
        <v>1475</v>
      </c>
      <c r="C37" s="109"/>
      <c r="D37" s="109"/>
      <c r="E37" s="1"/>
    </row>
    <row r="38" spans="1:5" ht="18.75" x14ac:dyDescent="0.3">
      <c r="A38" s="1"/>
      <c r="B38" s="113" t="s">
        <v>785</v>
      </c>
      <c r="C38" s="113"/>
      <c r="D38" s="113"/>
      <c r="E38" s="1"/>
    </row>
    <row r="39" spans="1:5" ht="18.75" x14ac:dyDescent="0.3">
      <c r="A39" s="1"/>
      <c r="B39" s="110"/>
      <c r="C39" s="111"/>
      <c r="D39" s="112"/>
      <c r="E39" s="1"/>
    </row>
    <row r="40" spans="1:5" ht="18.75" x14ac:dyDescent="0.3">
      <c r="A40" s="1"/>
      <c r="B40" s="113" t="s">
        <v>1143</v>
      </c>
      <c r="C40" s="113"/>
      <c r="D40" s="113"/>
      <c r="E40" s="1"/>
    </row>
    <row r="41" spans="1:5" ht="18.75" x14ac:dyDescent="0.3">
      <c r="A41" s="1"/>
      <c r="B41" s="109" t="s">
        <v>905</v>
      </c>
      <c r="C41" s="109"/>
      <c r="D41" s="109"/>
      <c r="E41" s="1"/>
    </row>
    <row r="42" spans="1:5" ht="18.75" x14ac:dyDescent="0.3">
      <c r="A42" s="1"/>
      <c r="B42" s="109" t="s">
        <v>906</v>
      </c>
      <c r="C42" s="109"/>
      <c r="D42" s="109"/>
      <c r="E42" s="1"/>
    </row>
    <row r="43" spans="1:5" ht="18.75" x14ac:dyDescent="0.3">
      <c r="A43" s="1"/>
      <c r="B43" s="109" t="s">
        <v>927</v>
      </c>
      <c r="C43" s="109"/>
      <c r="D43" s="109"/>
      <c r="E43" s="1"/>
    </row>
    <row r="44" spans="1:5" ht="18.75" x14ac:dyDescent="0.3">
      <c r="A44" s="1"/>
      <c r="B44" s="110"/>
      <c r="C44" s="111"/>
      <c r="D44" s="112"/>
      <c r="E44" s="1"/>
    </row>
    <row r="45" spans="1:5" ht="18.75" x14ac:dyDescent="0.3">
      <c r="A45" s="1"/>
      <c r="B45" s="113" t="s">
        <v>29</v>
      </c>
      <c r="C45" s="113"/>
      <c r="D45" s="113"/>
      <c r="E45" s="1"/>
    </row>
    <row r="46" spans="1:5" ht="18.75" x14ac:dyDescent="0.3">
      <c r="A46" s="1"/>
      <c r="B46" s="109" t="s">
        <v>535</v>
      </c>
      <c r="C46" s="109" t="s">
        <v>20</v>
      </c>
      <c r="D46" s="109" t="s">
        <v>20</v>
      </c>
      <c r="E46" s="1"/>
    </row>
    <row r="47" spans="1:5" ht="18.75" x14ac:dyDescent="0.3">
      <c r="A47" s="1"/>
      <c r="B47" s="109" t="s">
        <v>766</v>
      </c>
      <c r="C47" s="109" t="s">
        <v>21</v>
      </c>
      <c r="D47" s="109" t="s">
        <v>21</v>
      </c>
      <c r="E47" s="1"/>
    </row>
    <row r="48" spans="1:5" ht="18.75" x14ac:dyDescent="0.3">
      <c r="A48" s="1"/>
      <c r="B48" s="109" t="s">
        <v>22</v>
      </c>
      <c r="C48" s="109" t="s">
        <v>22</v>
      </c>
      <c r="D48" s="109" t="s">
        <v>22</v>
      </c>
      <c r="E48" s="1"/>
    </row>
    <row r="49" spans="1:5" ht="18.75" x14ac:dyDescent="0.3">
      <c r="A49" s="1"/>
      <c r="B49" s="109" t="s">
        <v>1159</v>
      </c>
      <c r="C49" s="109" t="s">
        <v>23</v>
      </c>
      <c r="D49" s="109" t="s">
        <v>23</v>
      </c>
      <c r="E49" s="1"/>
    </row>
    <row r="50" spans="1:5" ht="18.75" x14ac:dyDescent="0.3">
      <c r="A50" s="1"/>
      <c r="B50" s="109" t="s">
        <v>767</v>
      </c>
      <c r="C50" s="109" t="s">
        <v>24</v>
      </c>
      <c r="D50" s="109" t="s">
        <v>24</v>
      </c>
      <c r="E50" s="1"/>
    </row>
    <row r="51" spans="1:5" ht="18.75" x14ac:dyDescent="0.3">
      <c r="A51" s="1"/>
      <c r="B51" s="109" t="s">
        <v>768</v>
      </c>
      <c r="C51" s="109" t="s">
        <v>25</v>
      </c>
      <c r="D51" s="109" t="s">
        <v>25</v>
      </c>
      <c r="E51" s="1"/>
    </row>
    <row r="52" spans="1:5" ht="18.75" x14ac:dyDescent="0.3">
      <c r="A52" s="1"/>
      <c r="B52" s="110"/>
      <c r="C52" s="111"/>
      <c r="D52" s="112"/>
      <c r="E52" s="1"/>
    </row>
    <row r="53" spans="1:5" ht="18.75" x14ac:dyDescent="0.3">
      <c r="A53" s="1"/>
      <c r="B53" s="113" t="s">
        <v>444</v>
      </c>
      <c r="C53" s="113" t="s">
        <v>27</v>
      </c>
      <c r="D53" s="113" t="s">
        <v>27</v>
      </c>
      <c r="E53" s="1"/>
    </row>
    <row r="54" spans="1:5" ht="18.75" x14ac:dyDescent="0.3">
      <c r="A54" s="1"/>
      <c r="B54" s="109" t="s">
        <v>445</v>
      </c>
      <c r="C54" s="109"/>
      <c r="D54" s="109"/>
      <c r="E54" s="1"/>
    </row>
    <row r="55" spans="1:5" ht="18.75" x14ac:dyDescent="0.3">
      <c r="A55" s="1"/>
      <c r="B55" s="109" t="s">
        <v>446</v>
      </c>
      <c r="C55" s="109"/>
      <c r="D55" s="109"/>
      <c r="E55" s="1"/>
    </row>
    <row r="56" spans="1:5" ht="18.75" x14ac:dyDescent="0.3">
      <c r="A56" s="1"/>
      <c r="B56" s="110"/>
      <c r="C56" s="111"/>
      <c r="D56" s="112"/>
      <c r="E56" s="1"/>
    </row>
    <row r="57" spans="1:5" ht="18.75" x14ac:dyDescent="0.3">
      <c r="A57" s="1"/>
      <c r="B57" s="113" t="s">
        <v>1160</v>
      </c>
      <c r="C57" s="113" t="s">
        <v>1</v>
      </c>
      <c r="D57" s="113" t="s">
        <v>1</v>
      </c>
      <c r="E57" s="1"/>
    </row>
    <row r="58" spans="1:5" ht="18.75" x14ac:dyDescent="0.3">
      <c r="A58" s="1"/>
      <c r="B58" s="109" t="s">
        <v>1146</v>
      </c>
      <c r="C58" s="109" t="s">
        <v>8</v>
      </c>
      <c r="D58" s="109" t="s">
        <v>8</v>
      </c>
      <c r="E58" s="1"/>
    </row>
    <row r="59" spans="1:5" ht="18.75" x14ac:dyDescent="0.3">
      <c r="A59" s="1"/>
      <c r="B59" s="109" t="s">
        <v>166</v>
      </c>
      <c r="C59" s="109" t="s">
        <v>2</v>
      </c>
      <c r="D59" s="109" t="s">
        <v>2</v>
      </c>
      <c r="E59" s="1"/>
    </row>
    <row r="60" spans="1:5" ht="18.75" x14ac:dyDescent="0.3">
      <c r="A60" s="1"/>
      <c r="B60" s="109" t="s">
        <v>1121</v>
      </c>
      <c r="C60" s="109" t="s">
        <v>3</v>
      </c>
      <c r="D60" s="109" t="s">
        <v>3</v>
      </c>
      <c r="E60" s="1"/>
    </row>
    <row r="61" spans="1:5" ht="18.75" x14ac:dyDescent="0.3">
      <c r="A61" s="1"/>
      <c r="B61" s="109" t="s">
        <v>1145</v>
      </c>
      <c r="C61" s="109" t="s">
        <v>4</v>
      </c>
      <c r="D61" s="109" t="s">
        <v>4</v>
      </c>
      <c r="E61" s="1"/>
    </row>
    <row r="62" spans="1:5" ht="18.75" x14ac:dyDescent="0.3">
      <c r="A62" s="1"/>
      <c r="B62" s="109" t="s">
        <v>5</v>
      </c>
      <c r="C62" s="109" t="s">
        <v>5</v>
      </c>
      <c r="D62" s="109" t="s">
        <v>5</v>
      </c>
      <c r="E62" s="1"/>
    </row>
    <row r="63" spans="1:5" ht="18.75" x14ac:dyDescent="0.3">
      <c r="A63" s="1"/>
      <c r="B63" s="109" t="s">
        <v>1152</v>
      </c>
      <c r="C63" s="109" t="s">
        <v>17</v>
      </c>
      <c r="D63" s="109" t="s">
        <v>17</v>
      </c>
      <c r="E63" s="1"/>
    </row>
    <row r="64" spans="1:5" ht="18.75" x14ac:dyDescent="0.3">
      <c r="A64" s="1"/>
      <c r="B64" s="109" t="s">
        <v>251</v>
      </c>
      <c r="C64" s="109"/>
      <c r="D64" s="109"/>
      <c r="E64" s="1"/>
    </row>
    <row r="65" spans="1:5" ht="18.75" x14ac:dyDescent="0.3">
      <c r="A65" s="1"/>
      <c r="B65" s="109" t="s">
        <v>1141</v>
      </c>
      <c r="C65" s="109" t="s">
        <v>6</v>
      </c>
      <c r="D65" s="109" t="s">
        <v>6</v>
      </c>
      <c r="E65" s="1"/>
    </row>
    <row r="66" spans="1:5" ht="18.75" x14ac:dyDescent="0.3">
      <c r="A66" s="1"/>
      <c r="B66" s="109" t="s">
        <v>7</v>
      </c>
      <c r="C66" s="109" t="s">
        <v>7</v>
      </c>
      <c r="D66" s="109" t="s">
        <v>7</v>
      </c>
      <c r="E66" s="1"/>
    </row>
    <row r="67" spans="1:5" ht="18.75" x14ac:dyDescent="0.3">
      <c r="A67" s="1"/>
      <c r="B67" s="109" t="s">
        <v>1161</v>
      </c>
      <c r="C67" s="109" t="s">
        <v>9</v>
      </c>
      <c r="D67" s="109" t="s">
        <v>9</v>
      </c>
      <c r="E67" s="1"/>
    </row>
    <row r="68" spans="1:5" ht="18.75" x14ac:dyDescent="0.3">
      <c r="A68" s="1"/>
      <c r="B68" s="109" t="s">
        <v>1147</v>
      </c>
      <c r="C68" s="109" t="s">
        <v>10</v>
      </c>
      <c r="D68" s="109" t="s">
        <v>10</v>
      </c>
      <c r="E68" s="1"/>
    </row>
    <row r="69" spans="1:5" ht="18.75" x14ac:dyDescent="0.3">
      <c r="A69" s="1"/>
      <c r="B69" s="109" t="s">
        <v>1148</v>
      </c>
      <c r="C69" s="109" t="s">
        <v>11</v>
      </c>
      <c r="D69" s="109" t="s">
        <v>11</v>
      </c>
      <c r="E69" s="1"/>
    </row>
    <row r="70" spans="1:5" ht="18.75" x14ac:dyDescent="0.3">
      <c r="A70" s="1"/>
      <c r="B70" s="109" t="s">
        <v>12</v>
      </c>
      <c r="C70" s="109" t="s">
        <v>12</v>
      </c>
      <c r="D70" s="109" t="s">
        <v>12</v>
      </c>
      <c r="E70" s="1"/>
    </row>
    <row r="71" spans="1:5" ht="18.75" x14ac:dyDescent="0.3">
      <c r="A71" s="1"/>
      <c r="B71" s="109" t="s">
        <v>13</v>
      </c>
      <c r="C71" s="109" t="s">
        <v>13</v>
      </c>
      <c r="D71" s="109" t="s">
        <v>13</v>
      </c>
      <c r="E71" s="1"/>
    </row>
    <row r="72" spans="1:5" ht="18.75" x14ac:dyDescent="0.3">
      <c r="A72" s="1"/>
      <c r="B72" s="109" t="s">
        <v>1149</v>
      </c>
      <c r="C72" s="109" t="s">
        <v>14</v>
      </c>
      <c r="D72" s="109" t="s">
        <v>14</v>
      </c>
      <c r="E72" s="1"/>
    </row>
    <row r="73" spans="1:5" ht="18.75" x14ac:dyDescent="0.3">
      <c r="A73" s="1"/>
      <c r="B73" s="109" t="s">
        <v>15</v>
      </c>
      <c r="C73" s="109" t="s">
        <v>15</v>
      </c>
      <c r="D73" s="109" t="s">
        <v>15</v>
      </c>
      <c r="E73" s="1"/>
    </row>
    <row r="74" spans="1:5" ht="18.75" x14ac:dyDescent="0.3">
      <c r="A74" s="1"/>
      <c r="B74" s="109" t="s">
        <v>167</v>
      </c>
      <c r="C74" s="109"/>
      <c r="D74" s="109"/>
      <c r="E74" s="1"/>
    </row>
    <row r="75" spans="1:5" ht="18.75" x14ac:dyDescent="0.3">
      <c r="A75" s="1"/>
      <c r="B75" s="109" t="s">
        <v>168</v>
      </c>
      <c r="C75" s="109"/>
      <c r="D75" s="109"/>
      <c r="E75" s="1"/>
    </row>
    <row r="76" spans="1:5" ht="18.75" x14ac:dyDescent="0.3">
      <c r="A76" s="1"/>
      <c r="B76" s="109" t="s">
        <v>1151</v>
      </c>
      <c r="C76" s="109" t="s">
        <v>16</v>
      </c>
      <c r="D76" s="109" t="s">
        <v>16</v>
      </c>
      <c r="E76" s="1"/>
    </row>
    <row r="77" spans="1:5" ht="18.75" x14ac:dyDescent="0.3">
      <c r="A77" s="1"/>
      <c r="B77" s="115"/>
      <c r="C77" s="115"/>
      <c r="D77" s="115"/>
      <c r="E77" s="1"/>
    </row>
    <row r="78" spans="1:5" ht="18.75" x14ac:dyDescent="0.3">
      <c r="A78" s="1"/>
      <c r="B78" s="113" t="s">
        <v>1162</v>
      </c>
      <c r="C78" s="113"/>
      <c r="D78" s="113"/>
      <c r="E78" s="1"/>
    </row>
    <row r="79" spans="1:5" ht="15.75" x14ac:dyDescent="0.25">
      <c r="B79" s="109" t="s">
        <v>48</v>
      </c>
      <c r="C79" s="109"/>
      <c r="D79" s="109"/>
    </row>
    <row r="80" spans="1:5" ht="15.75" x14ac:dyDescent="0.25">
      <c r="B80" s="109" t="s">
        <v>784</v>
      </c>
      <c r="C80" s="109"/>
      <c r="D80" s="109"/>
    </row>
    <row r="81" spans="2:4" ht="15.75" x14ac:dyDescent="0.25">
      <c r="B81" s="109" t="s">
        <v>49</v>
      </c>
      <c r="C81" s="109"/>
      <c r="D81" s="109"/>
    </row>
  </sheetData>
  <mergeCells count="96">
    <mergeCell ref="B81:D81"/>
    <mergeCell ref="B80:D80"/>
    <mergeCell ref="B25:D25"/>
    <mergeCell ref="B26:D26"/>
    <mergeCell ref="B39:D39"/>
    <mergeCell ref="B28:D28"/>
    <mergeCell ref="B29:D29"/>
    <mergeCell ref="B30:D30"/>
    <mergeCell ref="B31:D31"/>
    <mergeCell ref="B32:D32"/>
    <mergeCell ref="B33:D33"/>
    <mergeCell ref="B77:D77"/>
    <mergeCell ref="B78:D78"/>
    <mergeCell ref="B79:D79"/>
    <mergeCell ref="B76:D76"/>
    <mergeCell ref="B27:D27"/>
    <mergeCell ref="B20:D20"/>
    <mergeCell ref="B51:D51"/>
    <mergeCell ref="B37:D37"/>
    <mergeCell ref="B45:D45"/>
    <mergeCell ref="B46:D46"/>
    <mergeCell ref="B47:D47"/>
    <mergeCell ref="B48:D48"/>
    <mergeCell ref="B40:D40"/>
    <mergeCell ref="B41:D41"/>
    <mergeCell ref="B42:D42"/>
    <mergeCell ref="B43:D43"/>
    <mergeCell ref="B44:D44"/>
    <mergeCell ref="B38:D38"/>
    <mergeCell ref="B50:D50"/>
    <mergeCell ref="B49:D49"/>
    <mergeCell ref="B15:D15"/>
    <mergeCell ref="B16:D16"/>
    <mergeCell ref="B17:D17"/>
    <mergeCell ref="B18:D18"/>
    <mergeCell ref="B19:D19"/>
    <mergeCell ref="I5:J5"/>
    <mergeCell ref="M5:R5"/>
    <mergeCell ref="I15:J1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M1:R1"/>
    <mergeCell ref="M2:R2"/>
    <mergeCell ref="F3:K4"/>
    <mergeCell ref="M3:R3"/>
    <mergeCell ref="M4:R4"/>
    <mergeCell ref="F1:K2"/>
    <mergeCell ref="A1:E4"/>
    <mergeCell ref="A5:E5"/>
    <mergeCell ref="A6:E6"/>
    <mergeCell ref="B7:D7"/>
    <mergeCell ref="B8:D8"/>
    <mergeCell ref="B60:D60"/>
    <mergeCell ref="B61:D61"/>
    <mergeCell ref="B62:D62"/>
    <mergeCell ref="B9:D9"/>
    <mergeCell ref="A10:E10"/>
    <mergeCell ref="B11:D11"/>
    <mergeCell ref="A12:E12"/>
    <mergeCell ref="B13:D13"/>
    <mergeCell ref="B34:D34"/>
    <mergeCell ref="B35:D35"/>
    <mergeCell ref="B36:D36"/>
    <mergeCell ref="B14:D14"/>
    <mergeCell ref="B21:D21"/>
    <mergeCell ref="B22:D22"/>
    <mergeCell ref="B23:D23"/>
    <mergeCell ref="B24:D24"/>
    <mergeCell ref="B55:D55"/>
    <mergeCell ref="B56:D56"/>
    <mergeCell ref="B57:D57"/>
    <mergeCell ref="B58:D58"/>
    <mergeCell ref="B59:D59"/>
    <mergeCell ref="B63:D63"/>
    <mergeCell ref="B52:D52"/>
    <mergeCell ref="B75:D75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53:D53"/>
    <mergeCell ref="B54:D54"/>
  </mergeCells>
  <hyperlinks>
    <hyperlink ref="B7:D7" location="арматура!R1C1" display="Арматура" xr:uid="{00000000-0004-0000-1F00-000000000000}"/>
    <hyperlink ref="B8:D8" location="'Дріт в''язальний'!A1" display="Дріт в'язальний" xr:uid="{00000000-0004-0000-1F00-000001000000}"/>
    <hyperlink ref="B9:D9" location="'Дріт ВР'!A1" display="Дріт ВР" xr:uid="{00000000-0004-0000-1F00-000002000000}"/>
    <hyperlink ref="B11:D11" location="Двотавр!A1" display="Двотавр  " xr:uid="{00000000-0004-0000-1F00-000003000000}"/>
    <hyperlink ref="B13:D13" location="Квадрат!A1" display="Квадрат сталевий" xr:uid="{00000000-0004-0000-1F00-000004000000}"/>
    <hyperlink ref="B15:D15" location="Круг!A1" display="Круг сталевий" xr:uid="{00000000-0004-0000-1F00-000005000000}"/>
    <hyperlink ref="B19:D19" location="лист!R1C1" display="Листы:" xr:uid="{00000000-0004-0000-1F00-000006000000}"/>
    <hyperlink ref="B20:D20" location="Лист!A1" display="Лист сталевий" xr:uid="{00000000-0004-0000-1F00-000007000000}"/>
    <hyperlink ref="B21:D21" location="'Лист рифлений'!A1" display="Лист рифлений" xr:uid="{00000000-0004-0000-1F00-000008000000}"/>
    <hyperlink ref="B22:D22" location="'Лист ПВЛ'!A1" display="Лист ПВЛ" xr:uid="{00000000-0004-0000-1F00-000009000000}"/>
    <hyperlink ref="B23:D23" location="'Лист оцинкований'!A1" display="Лист оцинкований" xr:uid="{00000000-0004-0000-1F00-00000A000000}"/>
    <hyperlink ref="B24:D24" location="'Лист нержавіючий'!A1" display="Лист нержавіючий" xr:uid="{00000000-0004-0000-1F00-00000B000000}"/>
    <hyperlink ref="B28:D28" location="Профнасил!A1" display="Профнастил" xr:uid="{00000000-0004-0000-1F00-00000C000000}"/>
    <hyperlink ref="B29:D29" location="'Преміум профнастил'!A1" display="Преміум профнастил" xr:uid="{00000000-0004-0000-1F00-00000D000000}"/>
    <hyperlink ref="B30:D30" location="' Металочерепиця'!A1" display="Металочерепиця" xr:uid="{00000000-0004-0000-1F00-00000E000000}"/>
    <hyperlink ref="B31:D31" location="'Преміум металочерепиця'!A1" display="Преміум металочерепиця" xr:uid="{00000000-0004-0000-1F00-00000F000000}"/>
    <hyperlink ref="B32:D32" location="метизы!R1C1" display="Метизы" xr:uid="{00000000-0004-0000-1F00-000010000000}"/>
    <hyperlink ref="B33:D33" location="'Водосточна система'!A1" display="Водостічна система" xr:uid="{00000000-0004-0000-1F00-000011000000}"/>
    <hyperlink ref="B34:D34" location="планки!R1C1" display="Планки" xr:uid="{00000000-0004-0000-1F00-000012000000}"/>
    <hyperlink ref="B35:D35" location="'Утеплювач, ізоляція'!A1" display="Утеплювач, ізоляція" xr:uid="{00000000-0004-0000-1F00-000013000000}"/>
    <hyperlink ref="B38:D38" location="'Фальцева покрівля'!A1" display="Фальцева покрівля" xr:uid="{00000000-0004-0000-1F00-000014000000}"/>
    <hyperlink ref="B40:D40" location="'сетка сварная в картах'!R1C1" display="Сетка:" xr:uid="{00000000-0004-0000-1F00-000015000000}"/>
    <hyperlink ref="B41:D41" location="'Сітка зварна в картах'!A1" display="Сітка зварна в картах" xr:uid="{00000000-0004-0000-1F00-000016000000}"/>
    <hyperlink ref="B42:D42" location="'Сітка зварна в рулоні'!A1" display="Сітка зварна в рулоне" xr:uid="{00000000-0004-0000-1F00-000017000000}"/>
    <hyperlink ref="B43:D43" location="'Сітка рабиця'!A1" display="Сітка рабиця" xr:uid="{00000000-0004-0000-1F00-000018000000}"/>
    <hyperlink ref="B45:D45" location="'труба профильная'!R1C1" display="Труба:" xr:uid="{00000000-0004-0000-1F00-000019000000}"/>
    <hyperlink ref="B46:D46" location="'Труба профільна'!A1" display="Труба профільна" xr:uid="{00000000-0004-0000-1F00-00001A000000}"/>
    <hyperlink ref="B47:D47" location="'Труба ел.зв.'!A1" display="Труба електрозварна" xr:uid="{00000000-0004-0000-1F00-00001B000000}"/>
    <hyperlink ref="B48:D48" location="'труба вгп'!R1C1" display="Трубв ВГП ДУ" xr:uid="{00000000-0004-0000-1F00-00001C000000}"/>
    <hyperlink ref="B50:D50" location="'Труба оцинк.'!A1" display="Труба оцинкована" xr:uid="{00000000-0004-0000-1F00-00001D000000}"/>
    <hyperlink ref="B51:D51" location="'Труба нержавіюча'!A1" display="Труба нержавіюча" xr:uid="{00000000-0004-0000-1F00-00001E000000}"/>
    <hyperlink ref="B57:D57" location="шпилька.гайка.шайба!R1C1" display="Комплектующие" xr:uid="{00000000-0004-0000-1F00-00001F000000}"/>
    <hyperlink ref="B60:D60" location="Цвяхи!A1" display="Цвяхи" xr:uid="{00000000-0004-0000-1F00-000020000000}"/>
    <hyperlink ref="B61:D61" location="'Гіпсокартон та профіль'!A1" display=" Гіпсокартон та профіль" xr:uid="{00000000-0004-0000-1F00-000021000000}"/>
    <hyperlink ref="B62:D62" location="диск!R1C1" display="Диск" xr:uid="{00000000-0004-0000-1F00-000022000000}"/>
    <hyperlink ref="B65:D65" location="Лакофарбові!A1" display="Лакофарбові" xr:uid="{00000000-0004-0000-1F00-000023000000}"/>
    <hyperlink ref="B66:D66" location="лопата!R1C1" display="Лопата" xr:uid="{00000000-0004-0000-1F00-000024000000}"/>
    <hyperlink ref="B67:D67" location="Згони!A1" display="Згони" xr:uid="{00000000-0004-0000-1F00-000025000000}"/>
    <hyperlink ref="B68:D68" location="Трійники!A1" display=" Трійники" xr:uid="{00000000-0004-0000-1F00-000026000000}"/>
    <hyperlink ref="B69:D69" location="Різьба!A1" display="Різьба" xr:uid="{00000000-0004-0000-1F00-000027000000}"/>
    <hyperlink ref="B70:D70" location="муфта!R1C1" display="Муфта" xr:uid="{00000000-0004-0000-1F00-000028000000}"/>
    <hyperlink ref="B71:D71" location="контргайка!R1C1" display="Контргайка" xr:uid="{00000000-0004-0000-1F00-000029000000}"/>
    <hyperlink ref="B72:D72" location="Фланець!A1" display="Фланець" xr:uid="{00000000-0004-0000-1F00-00002A000000}"/>
    <hyperlink ref="B73:D73" location="цемент!R1C1" display="Цемент" xr:uid="{00000000-0004-0000-1F00-00002B000000}"/>
    <hyperlink ref="B76:D76" location="'Щітка по металу'!A1" display="Щітка по металу" xr:uid="{00000000-0004-0000-1F00-00002C000000}"/>
    <hyperlink ref="B78:D78" location="доставка!R1C1" display="Услуги" xr:uid="{00000000-0004-0000-1F00-00002D000000}"/>
    <hyperlink ref="B79:D79" location="доставка!R1C1" display="Доставка" xr:uid="{00000000-0004-0000-1F00-00002E000000}"/>
    <hyperlink ref="B80:D80" location="Гільйотина!A1" display="Гільйотина" xr:uid="{00000000-0004-0000-1F00-00002F000000}"/>
    <hyperlink ref="B81:D81" location="плазма!R1C1" display="Плазма" xr:uid="{00000000-0004-0000-1F00-000030000000}"/>
    <hyperlink ref="B53:D53" location="швеллер!R1C1" display="Швеллер" xr:uid="{00000000-0004-0000-1F00-000031000000}"/>
    <hyperlink ref="B54:D54" location="'Швелер катаный'!A1" display="Швелер катаний" xr:uid="{00000000-0004-0000-1F00-000032000000}"/>
    <hyperlink ref="B55:D55" location="'Швелер гнутий'!A1" display="Швелер гнутий" xr:uid="{00000000-0004-0000-1F00-000033000000}"/>
    <hyperlink ref="B49:D49" location="'Труба безшов.'!A1" display="Турба безшовна" xr:uid="{00000000-0004-0000-1F00-000034000000}"/>
    <hyperlink ref="B59:D59" location="гайка!R1C1" display="Гайка" xr:uid="{00000000-0004-0000-1F00-000035000000}"/>
    <hyperlink ref="B74:D74" location="шайба!R1C1" display="Шайба" xr:uid="{00000000-0004-0000-1F00-000036000000}"/>
    <hyperlink ref="B75:D75" location="шпилька!R1C1" display="Шпилька" xr:uid="{00000000-0004-0000-1F00-000037000000}"/>
    <hyperlink ref="B26:D26" location="Смуга!A1" display="Смуга" xr:uid="{00000000-0004-0000-1F00-000038000000}"/>
    <hyperlink ref="B64:D64" location="заглушка!A1" display="Заглушка" xr:uid="{00000000-0004-0000-1F00-000039000000}"/>
    <hyperlink ref="B58:D58" location="Відводи!A1" display="Відводи" xr:uid="{00000000-0004-0000-1F00-00003A000000}"/>
    <hyperlink ref="B63:D63" location="Електроди!A1" display="Електроди" xr:uid="{00000000-0004-0000-1F00-00003B000000}"/>
    <hyperlink ref="B17:D17" location="Кутник!A1" display="Кутник" xr:uid="{00000000-0004-0000-1F00-00003C000000}"/>
    <hyperlink ref="B36:D36" location="Штакетник!A1" display="Штахетник" xr:uid="{00000000-0004-0000-1F00-00003D000000}"/>
    <hyperlink ref="B37:D37" location="'Штакетник Преміум'!A1" display="Штахетник преміум" xr:uid="{00000000-0004-0000-1F00-00003E000000}"/>
  </hyperlink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R81"/>
  <sheetViews>
    <sheetView workbookViewId="0">
      <pane ySplit="5" topLeftCell="A6" activePane="bottomLeft" state="frozen"/>
      <selection pane="bottomLeft" activeCell="B7" sqref="B7:D7"/>
    </sheetView>
  </sheetViews>
  <sheetFormatPr defaultRowHeight="15" x14ac:dyDescent="0.25"/>
  <cols>
    <col min="1" max="1" width="1.28515625" customWidth="1"/>
    <col min="5" max="5" width="1.28515625" customWidth="1"/>
    <col min="6" max="6" width="36.5703125" customWidth="1"/>
    <col min="10" max="10" width="18.28515625" customWidth="1"/>
    <col min="11" max="11" width="9.7109375" customWidth="1"/>
  </cols>
  <sheetData>
    <row r="1" spans="1:18" x14ac:dyDescent="0.25">
      <c r="A1" s="114"/>
      <c r="B1" s="114"/>
      <c r="C1" s="114"/>
      <c r="D1" s="114"/>
      <c r="E1" s="114"/>
      <c r="F1" s="106" t="s">
        <v>289</v>
      </c>
      <c r="G1" s="106"/>
      <c r="H1" s="106"/>
      <c r="I1" s="106"/>
      <c r="J1" s="106"/>
      <c r="K1" s="106"/>
      <c r="L1" s="2" t="s">
        <v>517</v>
      </c>
      <c r="M1" s="101" t="s">
        <v>519</v>
      </c>
      <c r="N1" s="101"/>
      <c r="O1" s="101"/>
      <c r="P1" s="101"/>
      <c r="Q1" s="101"/>
      <c r="R1" s="101"/>
    </row>
    <row r="2" spans="1:18" x14ac:dyDescent="0.25">
      <c r="A2" s="114"/>
      <c r="B2" s="114"/>
      <c r="C2" s="114"/>
      <c r="D2" s="114"/>
      <c r="E2" s="114"/>
      <c r="F2" s="106"/>
      <c r="G2" s="106"/>
      <c r="H2" s="106"/>
      <c r="I2" s="106"/>
      <c r="J2" s="106"/>
      <c r="K2" s="106"/>
      <c r="L2" s="2" t="s">
        <v>521</v>
      </c>
      <c r="M2" s="101" t="s">
        <v>1476</v>
      </c>
      <c r="N2" s="101"/>
      <c r="O2" s="101"/>
      <c r="P2" s="101"/>
      <c r="Q2" s="101"/>
      <c r="R2" s="101"/>
    </row>
    <row r="3" spans="1:18" x14ac:dyDescent="0.25">
      <c r="A3" s="114"/>
      <c r="B3" s="114"/>
      <c r="C3" s="114"/>
      <c r="D3" s="114"/>
      <c r="E3" s="114"/>
      <c r="F3" s="107" t="s">
        <v>430</v>
      </c>
      <c r="G3" s="107"/>
      <c r="H3" s="107"/>
      <c r="I3" s="107"/>
      <c r="J3" s="107"/>
      <c r="K3" s="108"/>
      <c r="L3" s="2" t="s">
        <v>44</v>
      </c>
      <c r="M3" s="101" t="s">
        <v>47</v>
      </c>
      <c r="N3" s="101"/>
      <c r="O3" s="101"/>
      <c r="P3" s="101"/>
      <c r="Q3" s="101"/>
      <c r="R3" s="101"/>
    </row>
    <row r="4" spans="1:18" x14ac:dyDescent="0.25">
      <c r="A4" s="114"/>
      <c r="B4" s="114"/>
      <c r="C4" s="114"/>
      <c r="D4" s="114"/>
      <c r="E4" s="114"/>
      <c r="F4" s="107"/>
      <c r="G4" s="107"/>
      <c r="H4" s="107"/>
      <c r="I4" s="107"/>
      <c r="J4" s="107"/>
      <c r="K4" s="108"/>
      <c r="L4" s="2" t="s">
        <v>45</v>
      </c>
      <c r="M4" s="101" t="s">
        <v>520</v>
      </c>
      <c r="N4" s="101"/>
      <c r="O4" s="101"/>
      <c r="P4" s="101"/>
      <c r="Q4" s="101"/>
      <c r="R4" s="101"/>
    </row>
    <row r="5" spans="1:18" ht="18.75" x14ac:dyDescent="0.3">
      <c r="A5" s="113" t="s">
        <v>288</v>
      </c>
      <c r="B5" s="113"/>
      <c r="C5" s="113"/>
      <c r="D5" s="113"/>
      <c r="E5" s="113"/>
      <c r="F5" s="5" t="s">
        <v>493</v>
      </c>
      <c r="G5" s="16" t="s">
        <v>494</v>
      </c>
      <c r="H5" s="102" t="s">
        <v>495</v>
      </c>
      <c r="I5" s="103"/>
      <c r="J5" s="20" t="s">
        <v>496</v>
      </c>
      <c r="K5" s="19" t="s">
        <v>497</v>
      </c>
      <c r="L5" s="2" t="s">
        <v>46</v>
      </c>
      <c r="M5" s="101" t="s">
        <v>51</v>
      </c>
      <c r="N5" s="101"/>
      <c r="O5" s="101"/>
      <c r="P5" s="101"/>
      <c r="Q5" s="101"/>
      <c r="R5" s="101"/>
    </row>
    <row r="6" spans="1:18" ht="18.75" x14ac:dyDescent="0.3">
      <c r="A6" s="115"/>
      <c r="B6" s="115"/>
      <c r="C6" s="115"/>
      <c r="D6" s="115"/>
      <c r="E6" s="115"/>
      <c r="F6" s="67" t="s">
        <v>834</v>
      </c>
      <c r="G6" s="42">
        <v>0.78</v>
      </c>
      <c r="H6" s="129">
        <f t="shared" ref="H6:H37" si="0">J6/1000*G6</f>
        <v>34.951800000000006</v>
      </c>
      <c r="I6" s="130"/>
      <c r="J6" s="42">
        <v>44810</v>
      </c>
      <c r="K6" s="4" t="s">
        <v>1142</v>
      </c>
    </row>
    <row r="7" spans="1:18" ht="18.75" x14ac:dyDescent="0.3">
      <c r="A7" s="1"/>
      <c r="B7" s="113" t="s">
        <v>0</v>
      </c>
      <c r="C7" s="113"/>
      <c r="D7" s="113"/>
      <c r="E7" s="1"/>
      <c r="F7" s="67" t="s">
        <v>835</v>
      </c>
      <c r="G7" s="42">
        <v>0.9</v>
      </c>
      <c r="H7" s="129">
        <f t="shared" si="0"/>
        <v>35.991</v>
      </c>
      <c r="I7" s="130"/>
      <c r="J7" s="42">
        <v>39990</v>
      </c>
      <c r="K7" s="4" t="s">
        <v>1142</v>
      </c>
    </row>
    <row r="8" spans="1:18" ht="18.75" x14ac:dyDescent="0.3">
      <c r="A8" s="1"/>
      <c r="B8" s="109" t="s">
        <v>492</v>
      </c>
      <c r="C8" s="109"/>
      <c r="D8" s="109"/>
      <c r="E8" s="1"/>
      <c r="F8" s="67" t="s">
        <v>836</v>
      </c>
      <c r="G8" s="42">
        <v>1.1000000000000001</v>
      </c>
      <c r="H8" s="129">
        <f t="shared" si="0"/>
        <v>43.989000000000004</v>
      </c>
      <c r="I8" s="130"/>
      <c r="J8" s="42">
        <v>39990</v>
      </c>
      <c r="K8" s="4" t="s">
        <v>1142</v>
      </c>
    </row>
    <row r="9" spans="1:18" ht="18.75" x14ac:dyDescent="0.3">
      <c r="A9" s="1"/>
      <c r="B9" s="109" t="s">
        <v>488</v>
      </c>
      <c r="C9" s="109"/>
      <c r="D9" s="109"/>
      <c r="E9" s="1"/>
      <c r="F9" s="67" t="s">
        <v>837</v>
      </c>
      <c r="G9" s="42">
        <v>1.22</v>
      </c>
      <c r="H9" s="129">
        <f t="shared" si="0"/>
        <v>46.872399999999999</v>
      </c>
      <c r="I9" s="130"/>
      <c r="J9" s="42">
        <v>38420</v>
      </c>
      <c r="K9" s="4" t="s">
        <v>1142</v>
      </c>
    </row>
    <row r="10" spans="1:18" ht="18.75" x14ac:dyDescent="0.3">
      <c r="A10" s="115"/>
      <c r="B10" s="115"/>
      <c r="C10" s="115"/>
      <c r="D10" s="115"/>
      <c r="E10" s="115"/>
      <c r="F10" s="67" t="s">
        <v>838</v>
      </c>
      <c r="G10" s="42">
        <v>1.4</v>
      </c>
      <c r="H10" s="129">
        <f t="shared" si="0"/>
        <v>53.787999999999997</v>
      </c>
      <c r="I10" s="130"/>
      <c r="J10" s="42">
        <v>38420</v>
      </c>
      <c r="K10" s="4" t="s">
        <v>1142</v>
      </c>
    </row>
    <row r="11" spans="1:18" ht="18.75" x14ac:dyDescent="0.3">
      <c r="A11" s="1"/>
      <c r="B11" s="113" t="s">
        <v>533</v>
      </c>
      <c r="C11" s="113"/>
      <c r="D11" s="113"/>
      <c r="E11" s="1"/>
      <c r="F11" s="67" t="s">
        <v>839</v>
      </c>
      <c r="G11" s="42">
        <v>1.36</v>
      </c>
      <c r="H11" s="129">
        <f t="shared" si="0"/>
        <v>52.251200000000004</v>
      </c>
      <c r="I11" s="130"/>
      <c r="J11" s="42">
        <v>38420</v>
      </c>
      <c r="K11" s="4" t="s">
        <v>1142</v>
      </c>
    </row>
    <row r="12" spans="1:18" ht="18.75" x14ac:dyDescent="0.3">
      <c r="A12" s="115"/>
      <c r="B12" s="115"/>
      <c r="C12" s="115"/>
      <c r="D12" s="115"/>
      <c r="E12" s="115"/>
      <c r="F12" s="67" t="s">
        <v>840</v>
      </c>
      <c r="G12" s="42">
        <v>1.58</v>
      </c>
      <c r="H12" s="129">
        <f t="shared" si="0"/>
        <v>60.703600000000009</v>
      </c>
      <c r="I12" s="130"/>
      <c r="J12" s="42">
        <v>38420</v>
      </c>
      <c r="K12" s="4" t="s">
        <v>1142</v>
      </c>
    </row>
    <row r="13" spans="1:18" ht="18.75" x14ac:dyDescent="0.3">
      <c r="A13" s="1"/>
      <c r="B13" s="113" t="s">
        <v>290</v>
      </c>
      <c r="C13" s="113"/>
      <c r="D13" s="113"/>
      <c r="E13" s="1"/>
      <c r="F13" s="67" t="s">
        <v>841</v>
      </c>
      <c r="G13" s="42">
        <v>2</v>
      </c>
      <c r="H13" s="129">
        <f t="shared" si="0"/>
        <v>79.98</v>
      </c>
      <c r="I13" s="130"/>
      <c r="J13" s="42">
        <v>39990</v>
      </c>
      <c r="K13" s="4" t="s">
        <v>1142</v>
      </c>
    </row>
    <row r="14" spans="1:18" ht="18.75" x14ac:dyDescent="0.3">
      <c r="A14" s="1"/>
      <c r="B14" s="110"/>
      <c r="C14" s="111"/>
      <c r="D14" s="112"/>
      <c r="E14" s="1"/>
      <c r="F14" s="67" t="s">
        <v>842</v>
      </c>
      <c r="G14" s="42">
        <v>1.72</v>
      </c>
      <c r="H14" s="129">
        <f t="shared" si="0"/>
        <v>65.944800000000001</v>
      </c>
      <c r="I14" s="130"/>
      <c r="J14" s="42">
        <v>38340</v>
      </c>
      <c r="K14" s="4" t="s">
        <v>1142</v>
      </c>
    </row>
    <row r="15" spans="1:18" ht="18.75" x14ac:dyDescent="0.3">
      <c r="A15" s="1"/>
      <c r="B15" s="113" t="s">
        <v>300</v>
      </c>
      <c r="C15" s="113"/>
      <c r="D15" s="113"/>
      <c r="E15" s="1"/>
      <c r="F15" s="67" t="s">
        <v>843</v>
      </c>
      <c r="G15" s="42">
        <v>2.1</v>
      </c>
      <c r="H15" s="129">
        <f t="shared" si="0"/>
        <v>87.465000000000003</v>
      </c>
      <c r="I15" s="130"/>
      <c r="J15" s="42">
        <v>41650</v>
      </c>
      <c r="K15" s="4" t="s">
        <v>1142</v>
      </c>
    </row>
    <row r="16" spans="1:18" ht="18.75" x14ac:dyDescent="0.3">
      <c r="A16" s="1"/>
      <c r="B16" s="110"/>
      <c r="C16" s="111"/>
      <c r="D16" s="112"/>
      <c r="E16" s="1"/>
      <c r="F16" s="67" t="s">
        <v>844</v>
      </c>
      <c r="G16" s="42">
        <v>2</v>
      </c>
      <c r="H16" s="129">
        <f t="shared" si="0"/>
        <v>76.84</v>
      </c>
      <c r="I16" s="130"/>
      <c r="J16" s="42">
        <v>38420</v>
      </c>
      <c r="K16" s="4" t="s">
        <v>1142</v>
      </c>
    </row>
    <row r="17" spans="1:11" ht="18.75" x14ac:dyDescent="0.3">
      <c r="A17" s="1"/>
      <c r="B17" s="113" t="s">
        <v>430</v>
      </c>
      <c r="C17" s="113" t="s">
        <v>26</v>
      </c>
      <c r="D17" s="113" t="s">
        <v>26</v>
      </c>
      <c r="E17" s="1"/>
      <c r="F17" s="67" t="s">
        <v>845</v>
      </c>
      <c r="G17" s="42">
        <v>2.4</v>
      </c>
      <c r="H17" s="129">
        <f t="shared" si="0"/>
        <v>92.207999999999998</v>
      </c>
      <c r="I17" s="130"/>
      <c r="J17" s="42">
        <v>38420</v>
      </c>
      <c r="K17" s="4" t="s">
        <v>1142</v>
      </c>
    </row>
    <row r="18" spans="1:11" ht="18.75" x14ac:dyDescent="0.3">
      <c r="A18" s="1"/>
      <c r="B18" s="110"/>
      <c r="C18" s="111"/>
      <c r="D18" s="112"/>
      <c r="E18" s="1"/>
      <c r="F18" s="67" t="s">
        <v>846</v>
      </c>
      <c r="G18" s="42">
        <v>2.1</v>
      </c>
      <c r="H18" s="129">
        <f t="shared" si="0"/>
        <v>80.682000000000002</v>
      </c>
      <c r="I18" s="130"/>
      <c r="J18" s="42">
        <v>38420</v>
      </c>
      <c r="K18" s="4" t="s">
        <v>1142</v>
      </c>
    </row>
    <row r="19" spans="1:11" ht="18.75" x14ac:dyDescent="0.3">
      <c r="A19" s="1"/>
      <c r="B19" s="113" t="s">
        <v>412</v>
      </c>
      <c r="C19" s="113"/>
      <c r="D19" s="113"/>
      <c r="E19" s="1"/>
      <c r="F19" s="67" t="s">
        <v>847</v>
      </c>
      <c r="G19" s="42">
        <v>2.86</v>
      </c>
      <c r="H19" s="129">
        <f t="shared" si="0"/>
        <v>109.88120000000001</v>
      </c>
      <c r="I19" s="130"/>
      <c r="J19" s="42">
        <v>38420</v>
      </c>
      <c r="K19" s="4" t="s">
        <v>1142</v>
      </c>
    </row>
    <row r="20" spans="1:11" ht="18.75" x14ac:dyDescent="0.3">
      <c r="A20" s="1"/>
      <c r="B20" s="109" t="s">
        <v>301</v>
      </c>
      <c r="C20" s="109"/>
      <c r="D20" s="109"/>
      <c r="E20" s="1"/>
      <c r="F20" s="67" t="s">
        <v>848</v>
      </c>
      <c r="G20" s="42">
        <v>3.4</v>
      </c>
      <c r="H20" s="129">
        <f t="shared" si="0"/>
        <v>130.62800000000001</v>
      </c>
      <c r="I20" s="130"/>
      <c r="J20" s="42">
        <v>38420</v>
      </c>
      <c r="K20" s="4" t="s">
        <v>1142</v>
      </c>
    </row>
    <row r="21" spans="1:11" ht="18.75" x14ac:dyDescent="0.3">
      <c r="A21" s="1"/>
      <c r="B21" s="109" t="s">
        <v>410</v>
      </c>
      <c r="C21" s="109"/>
      <c r="D21" s="109"/>
      <c r="E21" s="1"/>
      <c r="F21" s="67" t="s">
        <v>849</v>
      </c>
      <c r="G21" s="42">
        <v>2.2999999999999998</v>
      </c>
      <c r="H21" s="129">
        <f t="shared" si="0"/>
        <v>88.366</v>
      </c>
      <c r="I21" s="130"/>
      <c r="J21" s="42">
        <v>38420</v>
      </c>
      <c r="K21" s="4" t="s">
        <v>1142</v>
      </c>
    </row>
    <row r="22" spans="1:11" ht="18.75" x14ac:dyDescent="0.3">
      <c r="A22" s="1"/>
      <c r="B22" s="109" t="s">
        <v>28</v>
      </c>
      <c r="C22" s="109"/>
      <c r="D22" s="109"/>
      <c r="E22" s="1"/>
      <c r="F22" s="67" t="s">
        <v>850</v>
      </c>
      <c r="G22" s="42">
        <v>3</v>
      </c>
      <c r="H22" s="129">
        <f t="shared" si="0"/>
        <v>115.26</v>
      </c>
      <c r="I22" s="130"/>
      <c r="J22" s="42">
        <v>38420</v>
      </c>
      <c r="K22" s="4" t="s">
        <v>1142</v>
      </c>
    </row>
    <row r="23" spans="1:11" ht="18.75" x14ac:dyDescent="0.3">
      <c r="A23" s="1"/>
      <c r="B23" s="109" t="s">
        <v>411</v>
      </c>
      <c r="C23" s="109"/>
      <c r="D23" s="109"/>
      <c r="E23" s="1"/>
      <c r="F23" s="67" t="s">
        <v>851</v>
      </c>
      <c r="G23" s="42">
        <v>3.8</v>
      </c>
      <c r="H23" s="129">
        <f t="shared" si="0"/>
        <v>145.95799999999997</v>
      </c>
      <c r="I23" s="130"/>
      <c r="J23" s="42">
        <v>38410</v>
      </c>
      <c r="K23" s="4" t="s">
        <v>1142</v>
      </c>
    </row>
    <row r="24" spans="1:11" ht="18.75" x14ac:dyDescent="0.3">
      <c r="A24" s="1"/>
      <c r="B24" s="109" t="s">
        <v>413</v>
      </c>
      <c r="C24" s="109"/>
      <c r="D24" s="109"/>
      <c r="E24" s="1"/>
      <c r="F24" s="67" t="s">
        <v>852</v>
      </c>
      <c r="G24" s="42">
        <v>3.9</v>
      </c>
      <c r="H24" s="129">
        <f t="shared" si="0"/>
        <v>149.83799999999999</v>
      </c>
      <c r="I24" s="130"/>
      <c r="J24" s="42">
        <v>38420</v>
      </c>
      <c r="K24" s="4" t="s">
        <v>1142</v>
      </c>
    </row>
    <row r="25" spans="1:11" ht="18.75" x14ac:dyDescent="0.3">
      <c r="A25" s="1"/>
      <c r="B25" s="110"/>
      <c r="C25" s="111"/>
      <c r="D25" s="112"/>
      <c r="E25" s="1"/>
      <c r="F25" s="67" t="s">
        <v>853</v>
      </c>
      <c r="G25" s="42">
        <v>4.75</v>
      </c>
      <c r="H25" s="129">
        <f t="shared" si="0"/>
        <v>182.495</v>
      </c>
      <c r="I25" s="130"/>
      <c r="J25" s="42">
        <v>38420</v>
      </c>
      <c r="K25" s="4" t="s">
        <v>1142</v>
      </c>
    </row>
    <row r="26" spans="1:11" ht="18.75" x14ac:dyDescent="0.3">
      <c r="A26" s="1"/>
      <c r="B26" s="113" t="s">
        <v>429</v>
      </c>
      <c r="C26" s="113"/>
      <c r="D26" s="113"/>
      <c r="E26" s="1"/>
      <c r="F26" s="67" t="s">
        <v>854</v>
      </c>
      <c r="G26" s="42">
        <v>5.65</v>
      </c>
      <c r="H26" s="129">
        <f t="shared" si="0"/>
        <v>242.89350000000002</v>
      </c>
      <c r="I26" s="130"/>
      <c r="J26" s="42">
        <v>42990</v>
      </c>
      <c r="K26" s="4" t="s">
        <v>1142</v>
      </c>
    </row>
    <row r="27" spans="1:11" ht="18.75" x14ac:dyDescent="0.3">
      <c r="A27" s="1"/>
      <c r="B27" s="110"/>
      <c r="C27" s="111"/>
      <c r="D27" s="112"/>
      <c r="E27" s="1"/>
      <c r="F27" s="67" t="s">
        <v>855</v>
      </c>
      <c r="G27" s="42">
        <v>5.3</v>
      </c>
      <c r="H27" s="129">
        <f t="shared" si="0"/>
        <v>233.14699999999999</v>
      </c>
      <c r="I27" s="130"/>
      <c r="J27" s="42">
        <v>43990</v>
      </c>
      <c r="K27" s="4" t="s">
        <v>1142</v>
      </c>
    </row>
    <row r="28" spans="1:11" ht="18.75" x14ac:dyDescent="0.3">
      <c r="A28" s="1"/>
      <c r="B28" s="113" t="s">
        <v>18</v>
      </c>
      <c r="C28" s="113"/>
      <c r="D28" s="113"/>
      <c r="E28" s="1"/>
      <c r="F28" s="67" t="s">
        <v>856</v>
      </c>
      <c r="G28" s="42">
        <v>6.3</v>
      </c>
      <c r="H28" s="129">
        <f t="shared" si="0"/>
        <v>241.98299999999998</v>
      </c>
      <c r="I28" s="130"/>
      <c r="J28" s="42">
        <v>38410</v>
      </c>
      <c r="K28" s="4" t="s">
        <v>1142</v>
      </c>
    </row>
    <row r="29" spans="1:11" ht="18.75" x14ac:dyDescent="0.3">
      <c r="A29" s="1"/>
      <c r="B29" s="109" t="s">
        <v>885</v>
      </c>
      <c r="C29" s="109"/>
      <c r="D29" s="109"/>
      <c r="E29" s="1"/>
      <c r="F29" s="67" t="s">
        <v>857</v>
      </c>
      <c r="G29" s="42">
        <v>5.7</v>
      </c>
      <c r="H29" s="129">
        <f t="shared" si="0"/>
        <v>218.99400000000003</v>
      </c>
      <c r="I29" s="130"/>
      <c r="J29" s="42">
        <v>38420</v>
      </c>
      <c r="K29" s="4" t="s">
        <v>1142</v>
      </c>
    </row>
    <row r="30" spans="1:11" ht="18.75" x14ac:dyDescent="0.3">
      <c r="A30" s="1"/>
      <c r="B30" s="113" t="s">
        <v>889</v>
      </c>
      <c r="C30" s="113"/>
      <c r="D30" s="113"/>
      <c r="E30" s="1"/>
      <c r="F30" s="67" t="s">
        <v>858</v>
      </c>
      <c r="G30" s="42">
        <v>7.14</v>
      </c>
      <c r="H30" s="129">
        <f t="shared" si="0"/>
        <v>275.46119999999996</v>
      </c>
      <c r="I30" s="130"/>
      <c r="J30" s="42">
        <v>38580</v>
      </c>
      <c r="K30" s="4" t="s">
        <v>1142</v>
      </c>
    </row>
    <row r="31" spans="1:11" ht="18.75" x14ac:dyDescent="0.3">
      <c r="A31" s="1"/>
      <c r="B31" s="109" t="s">
        <v>893</v>
      </c>
      <c r="C31" s="109"/>
      <c r="D31" s="109"/>
      <c r="E31" s="1"/>
      <c r="F31" s="67" t="s">
        <v>859</v>
      </c>
      <c r="G31" s="42">
        <v>8.9</v>
      </c>
      <c r="H31" s="129">
        <f t="shared" si="0"/>
        <v>341.93800000000005</v>
      </c>
      <c r="I31" s="130"/>
      <c r="J31" s="42">
        <v>38420</v>
      </c>
      <c r="K31" s="4" t="s">
        <v>1142</v>
      </c>
    </row>
    <row r="32" spans="1:11" ht="18.75" x14ac:dyDescent="0.3">
      <c r="A32" s="1"/>
      <c r="B32" s="109" t="s">
        <v>1631</v>
      </c>
      <c r="C32" s="109"/>
      <c r="D32" s="109"/>
      <c r="E32" s="1"/>
      <c r="F32" s="67" t="s">
        <v>860</v>
      </c>
      <c r="G32" s="42">
        <v>7.3</v>
      </c>
      <c r="H32" s="129">
        <f t="shared" si="0"/>
        <v>289.73699999999997</v>
      </c>
      <c r="I32" s="130"/>
      <c r="J32" s="42">
        <v>39690</v>
      </c>
      <c r="K32" s="4" t="s">
        <v>1142</v>
      </c>
    </row>
    <row r="33" spans="1:11" ht="18.75" x14ac:dyDescent="0.3">
      <c r="A33" s="1"/>
      <c r="B33" s="109" t="s">
        <v>1144</v>
      </c>
      <c r="C33" s="109"/>
      <c r="D33" s="109"/>
      <c r="E33" s="1"/>
      <c r="F33" s="67" t="s">
        <v>861</v>
      </c>
      <c r="G33" s="42">
        <v>9</v>
      </c>
      <c r="H33" s="129">
        <f t="shared" si="0"/>
        <v>345.78000000000003</v>
      </c>
      <c r="I33" s="130"/>
      <c r="J33" s="42">
        <v>38420</v>
      </c>
      <c r="K33" s="4" t="s">
        <v>1142</v>
      </c>
    </row>
    <row r="34" spans="1:11" ht="18.75" x14ac:dyDescent="0.3">
      <c r="A34" s="1"/>
      <c r="B34" s="109" t="s">
        <v>19</v>
      </c>
      <c r="C34" s="109"/>
      <c r="D34" s="109"/>
      <c r="E34" s="1"/>
      <c r="F34" s="67" t="s">
        <v>862</v>
      </c>
      <c r="G34" s="42">
        <v>9.65</v>
      </c>
      <c r="H34" s="129">
        <f t="shared" si="0"/>
        <v>370.75300000000004</v>
      </c>
      <c r="I34" s="130"/>
      <c r="J34" s="42">
        <v>38420</v>
      </c>
      <c r="K34" s="4" t="s">
        <v>1142</v>
      </c>
    </row>
    <row r="35" spans="1:11" ht="18.75" x14ac:dyDescent="0.3">
      <c r="A35" s="1"/>
      <c r="B35" s="109" t="s">
        <v>904</v>
      </c>
      <c r="C35" s="109"/>
      <c r="D35" s="109"/>
      <c r="E35" s="1"/>
      <c r="F35" s="67" t="s">
        <v>863</v>
      </c>
      <c r="G35" s="42">
        <v>10.67</v>
      </c>
      <c r="H35" s="129">
        <f t="shared" si="0"/>
        <v>409.94139999999999</v>
      </c>
      <c r="I35" s="130"/>
      <c r="J35" s="42">
        <v>38420</v>
      </c>
      <c r="K35" s="4" t="s">
        <v>1142</v>
      </c>
    </row>
    <row r="36" spans="1:11" ht="18.75" x14ac:dyDescent="0.3">
      <c r="A36" s="1"/>
      <c r="B36" s="113" t="s">
        <v>1474</v>
      </c>
      <c r="C36" s="113"/>
      <c r="D36" s="113"/>
      <c r="E36" s="1"/>
      <c r="F36" s="67" t="s">
        <v>864</v>
      </c>
      <c r="G36" s="42">
        <v>8.1999999999999993</v>
      </c>
      <c r="H36" s="129">
        <f t="shared" si="0"/>
        <v>341.53</v>
      </c>
      <c r="I36" s="130"/>
      <c r="J36" s="42">
        <v>41650</v>
      </c>
      <c r="K36" s="4" t="s">
        <v>1142</v>
      </c>
    </row>
    <row r="37" spans="1:11" ht="18.75" x14ac:dyDescent="0.3">
      <c r="A37" s="1"/>
      <c r="B37" s="109" t="s">
        <v>1475</v>
      </c>
      <c r="C37" s="109"/>
      <c r="D37" s="109"/>
      <c r="E37" s="1"/>
      <c r="F37" s="67" t="s">
        <v>865</v>
      </c>
      <c r="G37" s="42">
        <v>9.6</v>
      </c>
      <c r="H37" s="129">
        <f t="shared" si="0"/>
        <v>403.10399999999998</v>
      </c>
      <c r="I37" s="130"/>
      <c r="J37" s="42">
        <v>41990</v>
      </c>
      <c r="K37" s="4" t="s">
        <v>1142</v>
      </c>
    </row>
    <row r="38" spans="1:11" ht="18.75" x14ac:dyDescent="0.3">
      <c r="A38" s="1"/>
      <c r="B38" s="113" t="s">
        <v>785</v>
      </c>
      <c r="C38" s="113"/>
      <c r="D38" s="113"/>
      <c r="E38" s="1"/>
      <c r="F38" s="67" t="s">
        <v>866</v>
      </c>
      <c r="G38" s="42">
        <v>10.8</v>
      </c>
      <c r="H38" s="129">
        <f t="shared" ref="H38:H51" si="1">J38/1000*G38</f>
        <v>467.1</v>
      </c>
      <c r="I38" s="130"/>
      <c r="J38" s="42">
        <v>43250</v>
      </c>
      <c r="K38" s="4" t="s">
        <v>1142</v>
      </c>
    </row>
    <row r="39" spans="1:11" ht="18.75" x14ac:dyDescent="0.3">
      <c r="A39" s="1"/>
      <c r="B39" s="110"/>
      <c r="C39" s="111"/>
      <c r="D39" s="112"/>
      <c r="E39" s="1"/>
      <c r="F39" s="67" t="s">
        <v>431</v>
      </c>
      <c r="G39" s="42">
        <v>14.9</v>
      </c>
      <c r="H39" s="129">
        <f t="shared" si="1"/>
        <v>577.375</v>
      </c>
      <c r="I39" s="130"/>
      <c r="J39" s="42">
        <v>38750</v>
      </c>
      <c r="K39" s="4" t="s">
        <v>1142</v>
      </c>
    </row>
    <row r="40" spans="1:11" ht="18.75" x14ac:dyDescent="0.3">
      <c r="A40" s="1"/>
      <c r="B40" s="113" t="s">
        <v>1143</v>
      </c>
      <c r="C40" s="113"/>
      <c r="D40" s="113"/>
      <c r="E40" s="1"/>
      <c r="F40" s="67" t="s">
        <v>432</v>
      </c>
      <c r="G40" s="42">
        <v>18.2</v>
      </c>
      <c r="H40" s="129">
        <f t="shared" si="1"/>
        <v>699.24400000000003</v>
      </c>
      <c r="I40" s="130"/>
      <c r="J40" s="42">
        <v>38420</v>
      </c>
      <c r="K40" s="4" t="s">
        <v>1142</v>
      </c>
    </row>
    <row r="41" spans="1:11" ht="18.75" x14ac:dyDescent="0.3">
      <c r="A41" s="1"/>
      <c r="B41" s="109" t="s">
        <v>905</v>
      </c>
      <c r="C41" s="109"/>
      <c r="D41" s="109"/>
      <c r="E41" s="1"/>
      <c r="F41" s="67" t="s">
        <v>433</v>
      </c>
      <c r="G41" s="42">
        <v>9.1999999999999993</v>
      </c>
      <c r="H41" s="129">
        <f t="shared" si="1"/>
        <v>386.30799999999999</v>
      </c>
      <c r="I41" s="130"/>
      <c r="J41" s="42">
        <v>41990</v>
      </c>
      <c r="K41" s="4" t="s">
        <v>1142</v>
      </c>
    </row>
    <row r="42" spans="1:11" ht="18.75" x14ac:dyDescent="0.3">
      <c r="A42" s="1"/>
      <c r="B42" s="109" t="s">
        <v>906</v>
      </c>
      <c r="C42" s="109"/>
      <c r="D42" s="109"/>
      <c r="E42" s="1"/>
      <c r="F42" s="67" t="s">
        <v>434</v>
      </c>
      <c r="G42" s="42">
        <v>9.8000000000000007</v>
      </c>
      <c r="H42" s="129">
        <f t="shared" si="1"/>
        <v>376.51600000000002</v>
      </c>
      <c r="I42" s="130"/>
      <c r="J42" s="42">
        <v>38420</v>
      </c>
      <c r="K42" s="4" t="s">
        <v>1142</v>
      </c>
    </row>
    <row r="43" spans="1:11" ht="18.75" x14ac:dyDescent="0.3">
      <c r="A43" s="1"/>
      <c r="B43" s="109" t="s">
        <v>927</v>
      </c>
      <c r="C43" s="109"/>
      <c r="D43" s="109"/>
      <c r="E43" s="1"/>
      <c r="F43" s="67" t="s">
        <v>435</v>
      </c>
      <c r="G43" s="42">
        <v>10.6</v>
      </c>
      <c r="H43" s="129">
        <f t="shared" si="1"/>
        <v>423.89400000000001</v>
      </c>
      <c r="I43" s="130"/>
      <c r="J43" s="42">
        <v>39990</v>
      </c>
      <c r="K43" s="4" t="s">
        <v>1142</v>
      </c>
    </row>
    <row r="44" spans="1:11" ht="18.75" x14ac:dyDescent="0.3">
      <c r="A44" s="1"/>
      <c r="B44" s="110"/>
      <c r="C44" s="111"/>
      <c r="D44" s="112"/>
      <c r="E44" s="1"/>
      <c r="F44" s="67" t="s">
        <v>436</v>
      </c>
      <c r="G44" s="42">
        <v>12.1</v>
      </c>
      <c r="H44" s="129">
        <f t="shared" si="1"/>
        <v>464.88200000000001</v>
      </c>
      <c r="I44" s="130"/>
      <c r="J44" s="42">
        <v>38420</v>
      </c>
      <c r="K44" s="4" t="s">
        <v>1142</v>
      </c>
    </row>
    <row r="45" spans="1:11" ht="18.75" x14ac:dyDescent="0.3">
      <c r="A45" s="1"/>
      <c r="B45" s="113" t="s">
        <v>29</v>
      </c>
      <c r="C45" s="113"/>
      <c r="D45" s="113"/>
      <c r="E45" s="1"/>
      <c r="F45" s="67" t="s">
        <v>437</v>
      </c>
      <c r="G45" s="42">
        <v>18.84</v>
      </c>
      <c r="H45" s="129">
        <f t="shared" si="1"/>
        <v>1120.7916</v>
      </c>
      <c r="I45" s="130"/>
      <c r="J45" s="42">
        <v>59490</v>
      </c>
      <c r="K45" s="4" t="s">
        <v>1142</v>
      </c>
    </row>
    <row r="46" spans="1:11" ht="18.75" x14ac:dyDescent="0.3">
      <c r="A46" s="1"/>
      <c r="B46" s="109" t="s">
        <v>535</v>
      </c>
      <c r="C46" s="109" t="s">
        <v>20</v>
      </c>
      <c r="D46" s="109" t="s">
        <v>20</v>
      </c>
      <c r="E46" s="1"/>
      <c r="F46" s="67" t="s">
        <v>438</v>
      </c>
      <c r="G46" s="42">
        <v>15.2</v>
      </c>
      <c r="H46" s="129">
        <f t="shared" si="1"/>
        <v>904.24799999999993</v>
      </c>
      <c r="I46" s="130"/>
      <c r="J46" s="42">
        <v>59490</v>
      </c>
      <c r="K46" s="4" t="s">
        <v>1142</v>
      </c>
    </row>
    <row r="47" spans="1:11" ht="18.75" x14ac:dyDescent="0.3">
      <c r="A47" s="1"/>
      <c r="B47" s="109" t="s">
        <v>766</v>
      </c>
      <c r="C47" s="109" t="s">
        <v>21</v>
      </c>
      <c r="D47" s="109" t="s">
        <v>21</v>
      </c>
      <c r="E47" s="1"/>
      <c r="F47" s="67" t="s">
        <v>439</v>
      </c>
      <c r="G47" s="42">
        <v>21.6</v>
      </c>
      <c r="H47" s="129">
        <f t="shared" si="1"/>
        <v>1284.9840000000002</v>
      </c>
      <c r="I47" s="130"/>
      <c r="J47" s="42">
        <v>59490</v>
      </c>
      <c r="K47" s="4" t="s">
        <v>1142</v>
      </c>
    </row>
    <row r="48" spans="1:11" ht="18.75" x14ac:dyDescent="0.3">
      <c r="A48" s="1"/>
      <c r="B48" s="109" t="s">
        <v>22</v>
      </c>
      <c r="C48" s="109" t="s">
        <v>22</v>
      </c>
      <c r="D48" s="109" t="s">
        <v>22</v>
      </c>
      <c r="E48" s="1"/>
      <c r="F48" s="67" t="s">
        <v>440</v>
      </c>
      <c r="G48" s="42">
        <v>19.149999999999999</v>
      </c>
      <c r="H48" s="129">
        <f t="shared" si="1"/>
        <v>1138.6589999999999</v>
      </c>
      <c r="I48" s="130"/>
      <c r="J48" s="42">
        <v>59460</v>
      </c>
      <c r="K48" s="4" t="s">
        <v>1142</v>
      </c>
    </row>
    <row r="49" spans="1:11" ht="18.75" x14ac:dyDescent="0.3">
      <c r="A49" s="1"/>
      <c r="B49" s="109" t="s">
        <v>1159</v>
      </c>
      <c r="C49" s="109" t="s">
        <v>23</v>
      </c>
      <c r="D49" s="109" t="s">
        <v>23</v>
      </c>
      <c r="E49" s="1"/>
      <c r="F49" s="67" t="s">
        <v>441</v>
      </c>
      <c r="G49" s="42">
        <v>24.67</v>
      </c>
      <c r="H49" s="129">
        <f t="shared" si="1"/>
        <v>1578.3866</v>
      </c>
      <c r="I49" s="130"/>
      <c r="J49" s="42">
        <v>63980</v>
      </c>
      <c r="K49" s="4" t="s">
        <v>1142</v>
      </c>
    </row>
    <row r="50" spans="1:11" ht="18.75" x14ac:dyDescent="0.3">
      <c r="A50" s="1"/>
      <c r="B50" s="109" t="s">
        <v>767</v>
      </c>
      <c r="C50" s="109" t="s">
        <v>24</v>
      </c>
      <c r="D50" s="109" t="s">
        <v>24</v>
      </c>
      <c r="E50" s="1"/>
      <c r="F50" s="67" t="s">
        <v>442</v>
      </c>
      <c r="G50" s="42">
        <v>29.01</v>
      </c>
      <c r="H50" s="129">
        <f t="shared" si="1"/>
        <v>1725.8049000000001</v>
      </c>
      <c r="I50" s="130"/>
      <c r="J50" s="42">
        <v>59490</v>
      </c>
      <c r="K50" s="4" t="s">
        <v>1142</v>
      </c>
    </row>
    <row r="51" spans="1:11" ht="18.75" x14ac:dyDescent="0.3">
      <c r="A51" s="1"/>
      <c r="B51" s="109" t="s">
        <v>768</v>
      </c>
      <c r="C51" s="109" t="s">
        <v>25</v>
      </c>
      <c r="D51" s="109" t="s">
        <v>25</v>
      </c>
      <c r="E51" s="1"/>
      <c r="F51" s="67" t="s">
        <v>443</v>
      </c>
      <c r="G51" s="42">
        <v>37</v>
      </c>
      <c r="H51" s="129">
        <f t="shared" si="1"/>
        <v>2200.02</v>
      </c>
      <c r="I51" s="130"/>
      <c r="J51" s="42">
        <v>59460</v>
      </c>
      <c r="K51" s="4" t="s">
        <v>1142</v>
      </c>
    </row>
    <row r="52" spans="1:11" ht="18.75" x14ac:dyDescent="0.3">
      <c r="A52" s="1"/>
      <c r="B52" s="110"/>
      <c r="C52" s="111"/>
      <c r="D52" s="112"/>
      <c r="E52" s="1"/>
    </row>
    <row r="53" spans="1:11" ht="18.75" x14ac:dyDescent="0.3">
      <c r="A53" s="1"/>
      <c r="B53" s="113" t="s">
        <v>444</v>
      </c>
      <c r="C53" s="113" t="s">
        <v>27</v>
      </c>
      <c r="D53" s="113" t="s">
        <v>27</v>
      </c>
      <c r="E53" s="1"/>
    </row>
    <row r="54" spans="1:11" ht="18.75" x14ac:dyDescent="0.3">
      <c r="A54" s="1"/>
      <c r="B54" s="109" t="s">
        <v>445</v>
      </c>
      <c r="C54" s="109"/>
      <c r="D54" s="109"/>
      <c r="E54" s="1"/>
    </row>
    <row r="55" spans="1:11" ht="18.75" x14ac:dyDescent="0.3">
      <c r="A55" s="1"/>
      <c r="B55" s="109" t="s">
        <v>446</v>
      </c>
      <c r="C55" s="109"/>
      <c r="D55" s="109"/>
      <c r="E55" s="1"/>
    </row>
    <row r="56" spans="1:11" ht="18.75" x14ac:dyDescent="0.3">
      <c r="A56" s="1"/>
      <c r="B56" s="110"/>
      <c r="C56" s="111"/>
      <c r="D56" s="112"/>
      <c r="E56" s="1"/>
    </row>
    <row r="57" spans="1:11" ht="18.75" x14ac:dyDescent="0.3">
      <c r="A57" s="1"/>
      <c r="B57" s="113" t="s">
        <v>1160</v>
      </c>
      <c r="C57" s="113" t="s">
        <v>1</v>
      </c>
      <c r="D57" s="113" t="s">
        <v>1</v>
      </c>
      <c r="E57" s="1"/>
    </row>
    <row r="58" spans="1:11" ht="18.75" x14ac:dyDescent="0.3">
      <c r="A58" s="1"/>
      <c r="B58" s="109" t="s">
        <v>1146</v>
      </c>
      <c r="C58" s="109" t="s">
        <v>8</v>
      </c>
      <c r="D58" s="109" t="s">
        <v>8</v>
      </c>
      <c r="E58" s="1"/>
    </row>
    <row r="59" spans="1:11" ht="18.75" x14ac:dyDescent="0.3">
      <c r="A59" s="1"/>
      <c r="B59" s="109" t="s">
        <v>166</v>
      </c>
      <c r="C59" s="109" t="s">
        <v>2</v>
      </c>
      <c r="D59" s="109" t="s">
        <v>2</v>
      </c>
      <c r="E59" s="1"/>
    </row>
    <row r="60" spans="1:11" ht="18.75" x14ac:dyDescent="0.3">
      <c r="A60" s="1"/>
      <c r="B60" s="109" t="s">
        <v>1121</v>
      </c>
      <c r="C60" s="109" t="s">
        <v>3</v>
      </c>
      <c r="D60" s="109" t="s">
        <v>3</v>
      </c>
      <c r="E60" s="1"/>
    </row>
    <row r="61" spans="1:11" ht="18.75" x14ac:dyDescent="0.3">
      <c r="A61" s="1"/>
      <c r="B61" s="109" t="s">
        <v>1145</v>
      </c>
      <c r="C61" s="109" t="s">
        <v>4</v>
      </c>
      <c r="D61" s="109" t="s">
        <v>4</v>
      </c>
      <c r="E61" s="1"/>
    </row>
    <row r="62" spans="1:11" ht="18.75" x14ac:dyDescent="0.3">
      <c r="A62" s="1"/>
      <c r="B62" s="109" t="s">
        <v>5</v>
      </c>
      <c r="C62" s="109" t="s">
        <v>5</v>
      </c>
      <c r="D62" s="109" t="s">
        <v>5</v>
      </c>
      <c r="E62" s="1"/>
    </row>
    <row r="63" spans="1:11" ht="18.75" x14ac:dyDescent="0.3">
      <c r="A63" s="1"/>
      <c r="B63" s="109" t="s">
        <v>1152</v>
      </c>
      <c r="C63" s="109" t="s">
        <v>17</v>
      </c>
      <c r="D63" s="109" t="s">
        <v>17</v>
      </c>
      <c r="E63" s="1"/>
    </row>
    <row r="64" spans="1:11" ht="18.75" x14ac:dyDescent="0.3">
      <c r="A64" s="1"/>
      <c r="B64" s="109" t="s">
        <v>251</v>
      </c>
      <c r="C64" s="109"/>
      <c r="D64" s="109"/>
      <c r="E64" s="1"/>
    </row>
    <row r="65" spans="1:5" ht="18.75" x14ac:dyDescent="0.3">
      <c r="A65" s="1"/>
      <c r="B65" s="109" t="s">
        <v>1141</v>
      </c>
      <c r="C65" s="109" t="s">
        <v>6</v>
      </c>
      <c r="D65" s="109" t="s">
        <v>6</v>
      </c>
      <c r="E65" s="1"/>
    </row>
    <row r="66" spans="1:5" ht="18.75" x14ac:dyDescent="0.3">
      <c r="A66" s="1"/>
      <c r="B66" s="109" t="s">
        <v>7</v>
      </c>
      <c r="C66" s="109" t="s">
        <v>7</v>
      </c>
      <c r="D66" s="109" t="s">
        <v>7</v>
      </c>
      <c r="E66" s="1"/>
    </row>
    <row r="67" spans="1:5" ht="18.75" x14ac:dyDescent="0.3">
      <c r="A67" s="1"/>
      <c r="B67" s="109" t="s">
        <v>1161</v>
      </c>
      <c r="C67" s="109" t="s">
        <v>9</v>
      </c>
      <c r="D67" s="109" t="s">
        <v>9</v>
      </c>
      <c r="E67" s="1"/>
    </row>
    <row r="68" spans="1:5" ht="18.75" x14ac:dyDescent="0.3">
      <c r="A68" s="1"/>
      <c r="B68" s="109" t="s">
        <v>1147</v>
      </c>
      <c r="C68" s="109" t="s">
        <v>10</v>
      </c>
      <c r="D68" s="109" t="s">
        <v>10</v>
      </c>
      <c r="E68" s="1"/>
    </row>
    <row r="69" spans="1:5" ht="18.75" x14ac:dyDescent="0.3">
      <c r="A69" s="1"/>
      <c r="B69" s="109" t="s">
        <v>1148</v>
      </c>
      <c r="C69" s="109" t="s">
        <v>11</v>
      </c>
      <c r="D69" s="109" t="s">
        <v>11</v>
      </c>
      <c r="E69" s="1"/>
    </row>
    <row r="70" spans="1:5" ht="18.75" x14ac:dyDescent="0.3">
      <c r="A70" s="1"/>
      <c r="B70" s="109" t="s">
        <v>12</v>
      </c>
      <c r="C70" s="109" t="s">
        <v>12</v>
      </c>
      <c r="D70" s="109" t="s">
        <v>12</v>
      </c>
      <c r="E70" s="1"/>
    </row>
    <row r="71" spans="1:5" ht="18.75" x14ac:dyDescent="0.3">
      <c r="A71" s="1"/>
      <c r="B71" s="109" t="s">
        <v>13</v>
      </c>
      <c r="C71" s="109" t="s">
        <v>13</v>
      </c>
      <c r="D71" s="109" t="s">
        <v>13</v>
      </c>
      <c r="E71" s="1"/>
    </row>
    <row r="72" spans="1:5" ht="18.75" x14ac:dyDescent="0.3">
      <c r="A72" s="1"/>
      <c r="B72" s="109" t="s">
        <v>1149</v>
      </c>
      <c r="C72" s="109" t="s">
        <v>14</v>
      </c>
      <c r="D72" s="109" t="s">
        <v>14</v>
      </c>
      <c r="E72" s="1"/>
    </row>
    <row r="73" spans="1:5" ht="18.75" x14ac:dyDescent="0.3">
      <c r="A73" s="1"/>
      <c r="B73" s="109" t="s">
        <v>15</v>
      </c>
      <c r="C73" s="109" t="s">
        <v>15</v>
      </c>
      <c r="D73" s="109" t="s">
        <v>15</v>
      </c>
      <c r="E73" s="1"/>
    </row>
    <row r="74" spans="1:5" ht="18.75" x14ac:dyDescent="0.3">
      <c r="A74" s="1"/>
      <c r="B74" s="109" t="s">
        <v>167</v>
      </c>
      <c r="C74" s="109"/>
      <c r="D74" s="109"/>
      <c r="E74" s="1"/>
    </row>
    <row r="75" spans="1:5" ht="18.75" x14ac:dyDescent="0.3">
      <c r="A75" s="1"/>
      <c r="B75" s="109" t="s">
        <v>168</v>
      </c>
      <c r="C75" s="109"/>
      <c r="D75" s="109"/>
      <c r="E75" s="1"/>
    </row>
    <row r="76" spans="1:5" ht="18.75" x14ac:dyDescent="0.3">
      <c r="A76" s="1"/>
      <c r="B76" s="109" t="s">
        <v>1151</v>
      </c>
      <c r="C76" s="109" t="s">
        <v>16</v>
      </c>
      <c r="D76" s="109" t="s">
        <v>16</v>
      </c>
      <c r="E76" s="1"/>
    </row>
    <row r="77" spans="1:5" ht="18.75" x14ac:dyDescent="0.3">
      <c r="A77" s="1"/>
      <c r="B77" s="115"/>
      <c r="C77" s="115"/>
      <c r="D77" s="115"/>
      <c r="E77" s="1"/>
    </row>
    <row r="78" spans="1:5" ht="18.75" x14ac:dyDescent="0.3">
      <c r="A78" s="1"/>
      <c r="B78" s="113" t="s">
        <v>1162</v>
      </c>
      <c r="C78" s="113"/>
      <c r="D78" s="113"/>
      <c r="E78" s="1"/>
    </row>
    <row r="79" spans="1:5" ht="15.75" x14ac:dyDescent="0.25">
      <c r="B79" s="109" t="s">
        <v>48</v>
      </c>
      <c r="C79" s="109"/>
      <c r="D79" s="109"/>
    </row>
    <row r="80" spans="1:5" ht="15.75" x14ac:dyDescent="0.25">
      <c r="B80" s="109" t="s">
        <v>784</v>
      </c>
      <c r="C80" s="109"/>
      <c r="D80" s="109"/>
    </row>
    <row r="81" spans="2:4" ht="15.75" x14ac:dyDescent="0.25">
      <c r="B81" s="109" t="s">
        <v>49</v>
      </c>
      <c r="C81" s="109"/>
      <c r="D81" s="109"/>
    </row>
  </sheetData>
  <mergeCells count="132">
    <mergeCell ref="B81:D81"/>
    <mergeCell ref="B80:D80"/>
    <mergeCell ref="B76:D76"/>
    <mergeCell ref="B77:D77"/>
    <mergeCell ref="B78:D78"/>
    <mergeCell ref="B79:D79"/>
    <mergeCell ref="B51:D51"/>
    <mergeCell ref="B75:D75"/>
    <mergeCell ref="B64:D64"/>
    <mergeCell ref="B65:D65"/>
    <mergeCell ref="B66:D66"/>
    <mergeCell ref="B67:D67"/>
    <mergeCell ref="B68:D68"/>
    <mergeCell ref="B69:D69"/>
    <mergeCell ref="B70:D70"/>
    <mergeCell ref="B71:D71"/>
    <mergeCell ref="B63:D63"/>
    <mergeCell ref="B52:D52"/>
    <mergeCell ref="B53:D53"/>
    <mergeCell ref="B54:D54"/>
    <mergeCell ref="B55:D55"/>
    <mergeCell ref="B74:D74"/>
    <mergeCell ref="B73:D73"/>
    <mergeCell ref="B56:D56"/>
    <mergeCell ref="H22:I22"/>
    <mergeCell ref="H23:I23"/>
    <mergeCell ref="H24:I24"/>
    <mergeCell ref="B72:D72"/>
    <mergeCell ref="B39:D39"/>
    <mergeCell ref="B37:D37"/>
    <mergeCell ref="B38:D38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60:D60"/>
    <mergeCell ref="B61:D61"/>
    <mergeCell ref="B50:D50"/>
    <mergeCell ref="B62:D62"/>
    <mergeCell ref="B28:D28"/>
    <mergeCell ref="B29:D29"/>
    <mergeCell ref="B30:D30"/>
    <mergeCell ref="B15:D15"/>
    <mergeCell ref="B13:D13"/>
    <mergeCell ref="B14:D14"/>
    <mergeCell ref="B27:D2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H11:I11"/>
    <mergeCell ref="H10:I10"/>
    <mergeCell ref="H20:I20"/>
    <mergeCell ref="H21:I21"/>
    <mergeCell ref="F1:K2"/>
    <mergeCell ref="M1:R1"/>
    <mergeCell ref="M2:R2"/>
    <mergeCell ref="F3:K4"/>
    <mergeCell ref="M3:R3"/>
    <mergeCell ref="M4:R4"/>
    <mergeCell ref="H9:I9"/>
    <mergeCell ref="H8:I8"/>
    <mergeCell ref="H7:I7"/>
    <mergeCell ref="H6:I6"/>
    <mergeCell ref="H5:I5"/>
    <mergeCell ref="M5:R5"/>
    <mergeCell ref="H18:I18"/>
    <mergeCell ref="H17:I17"/>
    <mergeCell ref="H16:I16"/>
    <mergeCell ref="H15:I15"/>
    <mergeCell ref="H14:I14"/>
    <mergeCell ref="H13:I13"/>
    <mergeCell ref="H19:I19"/>
    <mergeCell ref="H12:I12"/>
    <mergeCell ref="A1:E4"/>
    <mergeCell ref="A5:E5"/>
    <mergeCell ref="A6:E6"/>
    <mergeCell ref="B7:D7"/>
    <mergeCell ref="B8:D8"/>
    <mergeCell ref="B9:D9"/>
    <mergeCell ref="A10:E10"/>
    <mergeCell ref="B11:D11"/>
    <mergeCell ref="A12:E12"/>
    <mergeCell ref="B31:D31"/>
    <mergeCell ref="B32:D32"/>
    <mergeCell ref="B33:D33"/>
    <mergeCell ref="B34:D34"/>
    <mergeCell ref="B35:D35"/>
    <mergeCell ref="B36:D36"/>
    <mergeCell ref="H47:I47"/>
    <mergeCell ref="H48:I48"/>
    <mergeCell ref="H32:I32"/>
    <mergeCell ref="H33:I33"/>
    <mergeCell ref="H34:I34"/>
    <mergeCell ref="H45:I45"/>
    <mergeCell ref="H46:I46"/>
    <mergeCell ref="H25:I25"/>
    <mergeCell ref="H26:I26"/>
    <mergeCell ref="H27:I27"/>
    <mergeCell ref="H28:I28"/>
    <mergeCell ref="H29:I29"/>
    <mergeCell ref="H35:I35"/>
    <mergeCell ref="H36:I36"/>
    <mergeCell ref="H37:I37"/>
    <mergeCell ref="H38:I38"/>
    <mergeCell ref="H30:I30"/>
    <mergeCell ref="H31:I31"/>
    <mergeCell ref="B57:D57"/>
    <mergeCell ref="B58:D58"/>
    <mergeCell ref="B59:D59"/>
    <mergeCell ref="H51:I51"/>
    <mergeCell ref="H50:I50"/>
    <mergeCell ref="H49:I49"/>
    <mergeCell ref="H39:I39"/>
    <mergeCell ref="H40:I40"/>
    <mergeCell ref="H41:I41"/>
    <mergeCell ref="H42:I42"/>
    <mergeCell ref="H43:I43"/>
    <mergeCell ref="H44:I44"/>
  </mergeCells>
  <hyperlinks>
    <hyperlink ref="B7:D7" location="арматура!R1C1" display="Арматура" xr:uid="{00000000-0004-0000-2000-000000000000}"/>
    <hyperlink ref="B8:D8" location="'Дріт в''язальний'!A1" display="Дріт в'язальний" xr:uid="{00000000-0004-0000-2000-000001000000}"/>
    <hyperlink ref="B9:D9" location="'Дріт ВР'!A1" display="Дріт ВР" xr:uid="{00000000-0004-0000-2000-000002000000}"/>
    <hyperlink ref="B11:D11" location="Двотавр!A1" display="Двотавр  " xr:uid="{00000000-0004-0000-2000-000003000000}"/>
    <hyperlink ref="B13:D13" location="Квадрат!A1" display="Квадрат сталевий" xr:uid="{00000000-0004-0000-2000-000004000000}"/>
    <hyperlink ref="B15:D15" location="Круг!A1" display="Круг сталевий" xr:uid="{00000000-0004-0000-2000-000005000000}"/>
    <hyperlink ref="B19:D19" location="лист!R1C1" display="Листы:" xr:uid="{00000000-0004-0000-2000-000006000000}"/>
    <hyperlink ref="B20:D20" location="Лист!A1" display="Лист сталевий" xr:uid="{00000000-0004-0000-2000-000007000000}"/>
    <hyperlink ref="B21:D21" location="'Лист рифлений'!A1" display="Лист рифлений" xr:uid="{00000000-0004-0000-2000-000008000000}"/>
    <hyperlink ref="B22:D22" location="'Лист ПВЛ'!A1" display="Лист ПВЛ" xr:uid="{00000000-0004-0000-2000-000009000000}"/>
    <hyperlink ref="B23:D23" location="'Лист оцинкований'!A1" display="Лист оцинкований" xr:uid="{00000000-0004-0000-2000-00000A000000}"/>
    <hyperlink ref="B24:D24" location="'Лист нержавіючий'!A1" display="Лист нержавіючий" xr:uid="{00000000-0004-0000-2000-00000B000000}"/>
    <hyperlink ref="B28:D28" location="Профнасил!A1" display="Профнастил" xr:uid="{00000000-0004-0000-2000-00000C000000}"/>
    <hyperlink ref="B29:D29" location="'Преміум профнастил'!A1" display="Преміум профнастил" xr:uid="{00000000-0004-0000-2000-00000D000000}"/>
    <hyperlink ref="B30:D30" location="' Металочерепиця'!A1" display="Металочерепиця" xr:uid="{00000000-0004-0000-2000-00000E000000}"/>
    <hyperlink ref="B31:D31" location="'Преміум металочерепиця'!A1" display="Преміум металочерепиця" xr:uid="{00000000-0004-0000-2000-00000F000000}"/>
    <hyperlink ref="B32:D32" location="метизы!R1C1" display="Метизы" xr:uid="{00000000-0004-0000-2000-000010000000}"/>
    <hyperlink ref="B33:D33" location="'Водосточна система'!A1" display="Водостічна система" xr:uid="{00000000-0004-0000-2000-000011000000}"/>
    <hyperlink ref="B34:D34" location="планки!R1C1" display="Планки" xr:uid="{00000000-0004-0000-2000-000012000000}"/>
    <hyperlink ref="B35:D35" location="'Утеплювач, ізоляція'!A1" display="Утеплювач, ізоляція" xr:uid="{00000000-0004-0000-2000-000013000000}"/>
    <hyperlink ref="B38:D38" location="'Фальцева покрівля'!A1" display="Фальцева покрівля" xr:uid="{00000000-0004-0000-2000-000014000000}"/>
    <hyperlink ref="B40:D40" location="'сетка сварная в картах'!R1C1" display="Сетка:" xr:uid="{00000000-0004-0000-2000-000015000000}"/>
    <hyperlink ref="B41:D41" location="'Сітка зварна в картах'!A1" display="Сітка зварна в картах" xr:uid="{00000000-0004-0000-2000-000016000000}"/>
    <hyperlink ref="B42:D42" location="'Сітка зварна в рулоні'!A1" display="Сітка зварна в рулоне" xr:uid="{00000000-0004-0000-2000-000017000000}"/>
    <hyperlink ref="B43:D43" location="'Сітка рабиця'!A1" display="Сітка рабиця" xr:uid="{00000000-0004-0000-2000-000018000000}"/>
    <hyperlink ref="B45:D45" location="'труба профильная'!R1C1" display="Труба:" xr:uid="{00000000-0004-0000-2000-000019000000}"/>
    <hyperlink ref="B46:D46" location="'Труба профільна'!A1" display="Труба профільна" xr:uid="{00000000-0004-0000-2000-00001A000000}"/>
    <hyperlink ref="B47:D47" location="'Труба ел.зв.'!A1" display="Труба електрозварна" xr:uid="{00000000-0004-0000-2000-00001B000000}"/>
    <hyperlink ref="B48:D48" location="'труба вгп'!R1C1" display="Трубв ВГП ДУ" xr:uid="{00000000-0004-0000-2000-00001C000000}"/>
    <hyperlink ref="B50:D50" location="'Труба оцинк.'!A1" display="Труба оцинкована" xr:uid="{00000000-0004-0000-2000-00001D000000}"/>
    <hyperlink ref="B51:D51" location="'Труба нержавіюча'!A1" display="Труба нержавіюча" xr:uid="{00000000-0004-0000-2000-00001E000000}"/>
    <hyperlink ref="B57:D57" location="шпилька.гайка.шайба!R1C1" display="Комплектующие" xr:uid="{00000000-0004-0000-2000-00001F000000}"/>
    <hyperlink ref="B60:D60" location="Цвяхи!A1" display="Цвяхи" xr:uid="{00000000-0004-0000-2000-000020000000}"/>
    <hyperlink ref="B61:D61" location="'Гіпсокартон та профіль'!A1" display=" Гіпсокартон та профіль" xr:uid="{00000000-0004-0000-2000-000021000000}"/>
    <hyperlink ref="B62:D62" location="диск!R1C1" display="Диск" xr:uid="{00000000-0004-0000-2000-000022000000}"/>
    <hyperlink ref="B65:D65" location="Лакофарбові!A1" display="Лакофарбові" xr:uid="{00000000-0004-0000-2000-000023000000}"/>
    <hyperlink ref="B66:D66" location="лопата!R1C1" display="Лопата" xr:uid="{00000000-0004-0000-2000-000024000000}"/>
    <hyperlink ref="B67:D67" location="Згони!A1" display="Згони" xr:uid="{00000000-0004-0000-2000-000025000000}"/>
    <hyperlink ref="B68:D68" location="Трійники!A1" display=" Трійники" xr:uid="{00000000-0004-0000-2000-000026000000}"/>
    <hyperlink ref="B69:D69" location="Різьба!A1" display="Різьба" xr:uid="{00000000-0004-0000-2000-000027000000}"/>
    <hyperlink ref="B70:D70" location="муфта!R1C1" display="Муфта" xr:uid="{00000000-0004-0000-2000-000028000000}"/>
    <hyperlink ref="B71:D71" location="контргайка!R1C1" display="Контргайка" xr:uid="{00000000-0004-0000-2000-000029000000}"/>
    <hyperlink ref="B72:D72" location="Фланець!A1" display="Фланець" xr:uid="{00000000-0004-0000-2000-00002A000000}"/>
    <hyperlink ref="B73:D73" location="цемент!R1C1" display="Цемент" xr:uid="{00000000-0004-0000-2000-00002B000000}"/>
    <hyperlink ref="B76:D76" location="'Щітка по металу'!A1" display="Щітка по металу" xr:uid="{00000000-0004-0000-2000-00002C000000}"/>
    <hyperlink ref="B78:D78" location="доставка!R1C1" display="Услуги" xr:uid="{00000000-0004-0000-2000-00002D000000}"/>
    <hyperlink ref="B79:D79" location="доставка!R1C1" display="Доставка" xr:uid="{00000000-0004-0000-2000-00002E000000}"/>
    <hyperlink ref="B80:D80" location="Гільйотина!A1" display="Гільйотина" xr:uid="{00000000-0004-0000-2000-00002F000000}"/>
    <hyperlink ref="B81:D81" location="плазма!R1C1" display="Плазма" xr:uid="{00000000-0004-0000-2000-000030000000}"/>
    <hyperlink ref="B53:D53" location="швеллер!R1C1" display="Швеллер" xr:uid="{00000000-0004-0000-2000-000031000000}"/>
    <hyperlink ref="B54:D54" location="'Швелер катаный'!A1" display="Швелер катаний" xr:uid="{00000000-0004-0000-2000-000032000000}"/>
    <hyperlink ref="B55:D55" location="'Швелер гнутий'!A1" display="Швелер гнутий" xr:uid="{00000000-0004-0000-2000-000033000000}"/>
    <hyperlink ref="B49:D49" location="'Труба безшов.'!A1" display="Турба безшовна" xr:uid="{00000000-0004-0000-2000-000034000000}"/>
    <hyperlink ref="B59:D59" location="гайка!R1C1" display="Гайка" xr:uid="{00000000-0004-0000-2000-000035000000}"/>
    <hyperlink ref="B74:D74" location="шайба!R1C1" display="Шайба" xr:uid="{00000000-0004-0000-2000-000036000000}"/>
    <hyperlink ref="B75:D75" location="шпилька!R1C1" display="Шпилька" xr:uid="{00000000-0004-0000-2000-000037000000}"/>
    <hyperlink ref="B26:D26" location="Смуга!A1" display="Смуга" xr:uid="{00000000-0004-0000-2000-000038000000}"/>
    <hyperlink ref="B64:D64" location="заглушка!A1" display="Заглушка" xr:uid="{00000000-0004-0000-2000-000039000000}"/>
    <hyperlink ref="B58:D58" location="Відводи!A1" display="Відводи" xr:uid="{00000000-0004-0000-2000-00003A000000}"/>
    <hyperlink ref="B63:D63" location="Електроди!A1" display="Електроди" xr:uid="{00000000-0004-0000-2000-00003B000000}"/>
    <hyperlink ref="B17:D17" location="Кутник!A1" display="Кутник" xr:uid="{00000000-0004-0000-2000-00003C000000}"/>
    <hyperlink ref="B36:D36" location="Штакетник!A1" display="Штахетник" xr:uid="{00000000-0004-0000-2000-00003D000000}"/>
    <hyperlink ref="B37:D37" location="'Штакетник Преміум'!A1" display="Штахетник преміум" xr:uid="{00000000-0004-0000-2000-00003E000000}"/>
  </hyperlink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R81"/>
  <sheetViews>
    <sheetView workbookViewId="0">
      <pane ySplit="5" topLeftCell="A6" activePane="bottomLeft" state="frozen"/>
      <selection pane="bottomLeft" activeCell="F3" sqref="F3:K4"/>
    </sheetView>
  </sheetViews>
  <sheetFormatPr defaultRowHeight="15" x14ac:dyDescent="0.25"/>
  <cols>
    <col min="1" max="1" width="1.28515625" customWidth="1"/>
    <col min="5" max="5" width="1.28515625" customWidth="1"/>
    <col min="6" max="6" width="36.5703125" customWidth="1"/>
    <col min="8" max="8" width="18.140625" customWidth="1"/>
    <col min="11" max="11" width="9.85546875" customWidth="1"/>
  </cols>
  <sheetData>
    <row r="1" spans="1:18" x14ac:dyDescent="0.25">
      <c r="A1" s="114"/>
      <c r="B1" s="114"/>
      <c r="C1" s="114"/>
      <c r="D1" s="114"/>
      <c r="E1" s="114"/>
      <c r="F1" s="106" t="s">
        <v>289</v>
      </c>
      <c r="G1" s="106"/>
      <c r="H1" s="106"/>
      <c r="I1" s="106"/>
      <c r="J1" s="106"/>
      <c r="K1" s="106"/>
      <c r="L1" s="2" t="s">
        <v>517</v>
      </c>
      <c r="M1" s="101" t="s">
        <v>519</v>
      </c>
      <c r="N1" s="101"/>
      <c r="O1" s="101"/>
      <c r="P1" s="101"/>
      <c r="Q1" s="101"/>
      <c r="R1" s="101"/>
    </row>
    <row r="2" spans="1:18" x14ac:dyDescent="0.25">
      <c r="A2" s="114"/>
      <c r="B2" s="114"/>
      <c r="C2" s="114"/>
      <c r="D2" s="114"/>
      <c r="E2" s="114"/>
      <c r="F2" s="106"/>
      <c r="G2" s="106"/>
      <c r="H2" s="106"/>
      <c r="I2" s="106"/>
      <c r="J2" s="106"/>
      <c r="K2" s="106"/>
      <c r="L2" s="2" t="s">
        <v>521</v>
      </c>
      <c r="M2" s="101" t="s">
        <v>1476</v>
      </c>
      <c r="N2" s="101"/>
      <c r="O2" s="101"/>
      <c r="P2" s="101"/>
      <c r="Q2" s="101"/>
      <c r="R2" s="101"/>
    </row>
    <row r="3" spans="1:18" x14ac:dyDescent="0.25">
      <c r="A3" s="114"/>
      <c r="B3" s="114"/>
      <c r="C3" s="114"/>
      <c r="D3" s="114"/>
      <c r="E3" s="114"/>
      <c r="F3" s="107" t="s">
        <v>445</v>
      </c>
      <c r="G3" s="107"/>
      <c r="H3" s="107"/>
      <c r="I3" s="107"/>
      <c r="J3" s="107"/>
      <c r="K3" s="108"/>
      <c r="L3" s="2" t="s">
        <v>44</v>
      </c>
      <c r="M3" s="101" t="s">
        <v>47</v>
      </c>
      <c r="N3" s="101"/>
      <c r="O3" s="101"/>
      <c r="P3" s="101"/>
      <c r="Q3" s="101"/>
      <c r="R3" s="101"/>
    </row>
    <row r="4" spans="1:18" x14ac:dyDescent="0.25">
      <c r="A4" s="114"/>
      <c r="B4" s="114"/>
      <c r="C4" s="114"/>
      <c r="D4" s="114"/>
      <c r="E4" s="114"/>
      <c r="F4" s="107"/>
      <c r="G4" s="107"/>
      <c r="H4" s="107"/>
      <c r="I4" s="107"/>
      <c r="J4" s="107"/>
      <c r="K4" s="108"/>
      <c r="L4" s="2" t="s">
        <v>45</v>
      </c>
      <c r="M4" s="101" t="s">
        <v>520</v>
      </c>
      <c r="N4" s="101"/>
      <c r="O4" s="101"/>
      <c r="P4" s="101"/>
      <c r="Q4" s="101"/>
      <c r="R4" s="101"/>
    </row>
    <row r="5" spans="1:18" ht="18.75" x14ac:dyDescent="0.3">
      <c r="A5" s="113" t="s">
        <v>288</v>
      </c>
      <c r="B5" s="113"/>
      <c r="C5" s="113"/>
      <c r="D5" s="113"/>
      <c r="E5" s="113"/>
      <c r="F5" s="5" t="s">
        <v>493</v>
      </c>
      <c r="G5" s="16" t="s">
        <v>494</v>
      </c>
      <c r="H5" s="20" t="s">
        <v>495</v>
      </c>
      <c r="I5" s="102" t="s">
        <v>496</v>
      </c>
      <c r="J5" s="103"/>
      <c r="K5" s="19" t="s">
        <v>497</v>
      </c>
      <c r="L5" s="2" t="s">
        <v>46</v>
      </c>
      <c r="M5" s="101" t="s">
        <v>51</v>
      </c>
      <c r="N5" s="101"/>
      <c r="O5" s="101"/>
      <c r="P5" s="101"/>
      <c r="Q5" s="101"/>
      <c r="R5" s="101"/>
    </row>
    <row r="6" spans="1:18" ht="18.75" x14ac:dyDescent="0.3">
      <c r="A6" s="115"/>
      <c r="B6" s="115"/>
      <c r="C6" s="115"/>
      <c r="D6" s="115"/>
      <c r="E6" s="115"/>
      <c r="F6" s="61" t="s">
        <v>769</v>
      </c>
      <c r="G6" s="3">
        <v>5.96</v>
      </c>
      <c r="H6" s="3">
        <v>269.57</v>
      </c>
      <c r="I6" s="132">
        <f>H6/G6*1000</f>
        <v>45229.865771812081</v>
      </c>
      <c r="J6" s="132"/>
      <c r="K6" s="4" t="s">
        <v>1142</v>
      </c>
    </row>
    <row r="7" spans="1:18" ht="18.75" x14ac:dyDescent="0.3">
      <c r="A7" s="1"/>
      <c r="B7" s="113" t="s">
        <v>0</v>
      </c>
      <c r="C7" s="113"/>
      <c r="D7" s="113"/>
      <c r="E7" s="1"/>
      <c r="F7" s="61" t="s">
        <v>1516</v>
      </c>
      <c r="G7" s="3">
        <v>5.96</v>
      </c>
      <c r="H7" s="3">
        <v>272</v>
      </c>
      <c r="I7" s="132">
        <f t="shared" ref="I7:I39" si="0">H7/G7*1000</f>
        <v>45637.583892617447</v>
      </c>
      <c r="J7" s="132"/>
      <c r="K7" s="4" t="s">
        <v>1142</v>
      </c>
    </row>
    <row r="8" spans="1:18" ht="18.75" x14ac:dyDescent="0.3">
      <c r="A8" s="1"/>
      <c r="B8" s="109" t="s">
        <v>492</v>
      </c>
      <c r="C8" s="109"/>
      <c r="D8" s="109"/>
      <c r="E8" s="1"/>
      <c r="F8" s="61" t="s">
        <v>770</v>
      </c>
      <c r="G8" s="3">
        <v>7.12</v>
      </c>
      <c r="H8" s="3">
        <v>321.97000000000003</v>
      </c>
      <c r="I8" s="132">
        <f t="shared" si="0"/>
        <v>45220.505617977527</v>
      </c>
      <c r="J8" s="132"/>
      <c r="K8" s="4" t="s">
        <v>1142</v>
      </c>
    </row>
    <row r="9" spans="1:18" ht="18.75" x14ac:dyDescent="0.3">
      <c r="A9" s="1"/>
      <c r="B9" s="109" t="s">
        <v>488</v>
      </c>
      <c r="C9" s="109"/>
      <c r="D9" s="109"/>
      <c r="E9" s="1"/>
      <c r="F9" s="61" t="s">
        <v>771</v>
      </c>
      <c r="G9" s="3">
        <v>7.12</v>
      </c>
      <c r="H9" s="3">
        <v>321.97000000000003</v>
      </c>
      <c r="I9" s="132">
        <f t="shared" si="0"/>
        <v>45220.505617977527</v>
      </c>
      <c r="J9" s="132"/>
      <c r="K9" s="4" t="s">
        <v>1142</v>
      </c>
    </row>
    <row r="10" spans="1:18" ht="18.75" x14ac:dyDescent="0.3">
      <c r="A10" s="115"/>
      <c r="B10" s="115"/>
      <c r="C10" s="115"/>
      <c r="D10" s="115"/>
      <c r="E10" s="115"/>
      <c r="F10" s="61" t="s">
        <v>1517</v>
      </c>
      <c r="G10" s="3">
        <v>7.12</v>
      </c>
      <c r="H10" s="3">
        <v>321.97000000000003</v>
      </c>
      <c r="I10" s="132">
        <f t="shared" si="0"/>
        <v>45220.505617977527</v>
      </c>
      <c r="J10" s="132"/>
      <c r="K10" s="4" t="s">
        <v>1142</v>
      </c>
    </row>
    <row r="11" spans="1:18" ht="18.75" x14ac:dyDescent="0.3">
      <c r="A11" s="1"/>
      <c r="B11" s="113" t="s">
        <v>533</v>
      </c>
      <c r="C11" s="113"/>
      <c r="D11" s="113"/>
      <c r="E11" s="1"/>
      <c r="F11" s="61" t="s">
        <v>772</v>
      </c>
      <c r="G11" s="3">
        <v>8.68</v>
      </c>
      <c r="H11" s="3">
        <v>392.51</v>
      </c>
      <c r="I11" s="132">
        <f t="shared" si="0"/>
        <v>45220.046082949309</v>
      </c>
      <c r="J11" s="132"/>
      <c r="K11" s="4" t="s">
        <v>1142</v>
      </c>
    </row>
    <row r="12" spans="1:18" ht="18.75" x14ac:dyDescent="0.3">
      <c r="A12" s="115"/>
      <c r="B12" s="115"/>
      <c r="C12" s="115"/>
      <c r="D12" s="115"/>
      <c r="E12" s="115"/>
      <c r="F12" s="61" t="s">
        <v>773</v>
      </c>
      <c r="G12" s="3">
        <v>8.68</v>
      </c>
      <c r="H12" s="3">
        <v>392.51</v>
      </c>
      <c r="I12" s="132">
        <f t="shared" si="0"/>
        <v>45220.046082949309</v>
      </c>
      <c r="J12" s="132"/>
      <c r="K12" s="4" t="s">
        <v>1142</v>
      </c>
    </row>
    <row r="13" spans="1:18" ht="18.75" x14ac:dyDescent="0.3">
      <c r="A13" s="1"/>
      <c r="B13" s="113" t="s">
        <v>290</v>
      </c>
      <c r="C13" s="113"/>
      <c r="D13" s="113"/>
      <c r="E13" s="1"/>
      <c r="F13" s="61" t="s">
        <v>1518</v>
      </c>
      <c r="G13" s="3">
        <v>8.68</v>
      </c>
      <c r="H13" s="3">
        <v>392.51</v>
      </c>
      <c r="I13" s="132">
        <f t="shared" si="0"/>
        <v>45220.046082949309</v>
      </c>
      <c r="J13" s="132"/>
      <c r="K13" s="4" t="s">
        <v>1142</v>
      </c>
    </row>
    <row r="14" spans="1:18" ht="18.75" x14ac:dyDescent="0.3">
      <c r="A14" s="1"/>
      <c r="B14" s="110"/>
      <c r="C14" s="111"/>
      <c r="D14" s="112"/>
      <c r="E14" s="1"/>
      <c r="F14" s="61" t="s">
        <v>1365</v>
      </c>
      <c r="G14" s="3">
        <v>10.5</v>
      </c>
      <c r="H14" s="3">
        <v>531.53</v>
      </c>
      <c r="I14" s="132">
        <f t="shared" si="0"/>
        <v>50621.904761904756</v>
      </c>
      <c r="J14" s="132"/>
      <c r="K14" s="4" t="s">
        <v>1142</v>
      </c>
    </row>
    <row r="15" spans="1:18" ht="18.75" x14ac:dyDescent="0.3">
      <c r="A15" s="1"/>
      <c r="B15" s="113" t="s">
        <v>300</v>
      </c>
      <c r="C15" s="113"/>
      <c r="D15" s="113"/>
      <c r="E15" s="1"/>
      <c r="F15" s="61" t="s">
        <v>774</v>
      </c>
      <c r="G15" s="3">
        <v>10.5</v>
      </c>
      <c r="H15" s="3">
        <v>531.53</v>
      </c>
      <c r="I15" s="132">
        <f t="shared" si="0"/>
        <v>50621.904761904756</v>
      </c>
      <c r="J15" s="132"/>
      <c r="K15" s="4" t="s">
        <v>1142</v>
      </c>
    </row>
    <row r="16" spans="1:18" ht="18.75" x14ac:dyDescent="0.3">
      <c r="A16" s="1"/>
      <c r="B16" s="110"/>
      <c r="C16" s="111"/>
      <c r="D16" s="112"/>
      <c r="E16" s="1"/>
      <c r="F16" s="61" t="s">
        <v>775</v>
      </c>
      <c r="G16" s="3">
        <v>10.5</v>
      </c>
      <c r="H16" s="3">
        <v>531.53</v>
      </c>
      <c r="I16" s="132">
        <f t="shared" si="0"/>
        <v>50621.904761904756</v>
      </c>
      <c r="J16" s="132"/>
      <c r="K16" s="4" t="s">
        <v>1142</v>
      </c>
    </row>
    <row r="17" spans="1:11" ht="18.75" x14ac:dyDescent="0.3">
      <c r="A17" s="1"/>
      <c r="B17" s="113" t="s">
        <v>430</v>
      </c>
      <c r="C17" s="113" t="s">
        <v>26</v>
      </c>
      <c r="D17" s="113" t="s">
        <v>26</v>
      </c>
      <c r="E17" s="1"/>
      <c r="F17" s="61" t="s">
        <v>776</v>
      </c>
      <c r="G17" s="3">
        <v>10.5</v>
      </c>
      <c r="H17" s="3">
        <v>531.53</v>
      </c>
      <c r="I17" s="132">
        <f t="shared" si="0"/>
        <v>50621.904761904756</v>
      </c>
      <c r="J17" s="132"/>
      <c r="K17" s="4" t="s">
        <v>1142</v>
      </c>
    </row>
    <row r="18" spans="1:11" ht="18.75" x14ac:dyDescent="0.3">
      <c r="A18" s="1"/>
      <c r="B18" s="110"/>
      <c r="C18" s="111"/>
      <c r="D18" s="112"/>
      <c r="E18" s="1"/>
      <c r="F18" s="61" t="s">
        <v>777</v>
      </c>
      <c r="G18" s="3">
        <v>12.43</v>
      </c>
      <c r="H18" s="3">
        <v>739.46</v>
      </c>
      <c r="I18" s="132">
        <f t="shared" si="0"/>
        <v>59489.943684633959</v>
      </c>
      <c r="J18" s="132"/>
      <c r="K18" s="4" t="s">
        <v>1142</v>
      </c>
    </row>
    <row r="19" spans="1:11" ht="18.75" x14ac:dyDescent="0.3">
      <c r="A19" s="1"/>
      <c r="B19" s="113" t="s">
        <v>412</v>
      </c>
      <c r="C19" s="113"/>
      <c r="D19" s="113"/>
      <c r="E19" s="1"/>
      <c r="F19" s="61" t="s">
        <v>778</v>
      </c>
      <c r="G19" s="3">
        <v>12.43</v>
      </c>
      <c r="H19" s="3">
        <v>739.46</v>
      </c>
      <c r="I19" s="132">
        <f t="shared" si="0"/>
        <v>59489.943684633959</v>
      </c>
      <c r="J19" s="132"/>
      <c r="K19" s="4" t="s">
        <v>1142</v>
      </c>
    </row>
    <row r="20" spans="1:11" ht="18.75" x14ac:dyDescent="0.3">
      <c r="A20" s="1"/>
      <c r="B20" s="109" t="s">
        <v>301</v>
      </c>
      <c r="C20" s="109"/>
      <c r="D20" s="109"/>
      <c r="E20" s="1"/>
      <c r="F20" s="61" t="s">
        <v>1519</v>
      </c>
      <c r="G20" s="3">
        <v>12.43</v>
      </c>
      <c r="H20" s="3">
        <v>739.46</v>
      </c>
      <c r="I20" s="132">
        <f t="shared" si="0"/>
        <v>59489.943684633959</v>
      </c>
      <c r="J20" s="132"/>
      <c r="K20" s="4" t="s">
        <v>1142</v>
      </c>
    </row>
    <row r="21" spans="1:11" ht="18.75" x14ac:dyDescent="0.3">
      <c r="A21" s="1"/>
      <c r="B21" s="109" t="s">
        <v>410</v>
      </c>
      <c r="C21" s="109"/>
      <c r="D21" s="109"/>
      <c r="E21" s="1"/>
      <c r="F21" s="61" t="s">
        <v>1520</v>
      </c>
      <c r="G21" s="3">
        <v>14.35</v>
      </c>
      <c r="H21" s="3">
        <v>853.68</v>
      </c>
      <c r="I21" s="132">
        <f t="shared" si="0"/>
        <v>59489.895470383271</v>
      </c>
      <c r="J21" s="132"/>
      <c r="K21" s="4" t="s">
        <v>1142</v>
      </c>
    </row>
    <row r="22" spans="1:11" ht="18.75" x14ac:dyDescent="0.3">
      <c r="A22" s="1"/>
      <c r="B22" s="109" t="s">
        <v>28</v>
      </c>
      <c r="C22" s="109"/>
      <c r="D22" s="109"/>
      <c r="E22" s="1"/>
      <c r="F22" s="61" t="s">
        <v>779</v>
      </c>
      <c r="G22" s="3">
        <v>14.64</v>
      </c>
      <c r="H22" s="3">
        <v>869.93</v>
      </c>
      <c r="I22" s="132">
        <f t="shared" si="0"/>
        <v>59421.448087431687</v>
      </c>
      <c r="J22" s="132"/>
      <c r="K22" s="4" t="s">
        <v>1142</v>
      </c>
    </row>
    <row r="23" spans="1:11" ht="18.75" x14ac:dyDescent="0.3">
      <c r="A23" s="1"/>
      <c r="B23" s="109" t="s">
        <v>411</v>
      </c>
      <c r="C23" s="109"/>
      <c r="D23" s="109"/>
      <c r="E23" s="1"/>
      <c r="F23" s="61" t="s">
        <v>1521</v>
      </c>
      <c r="G23" s="3">
        <v>14.64</v>
      </c>
      <c r="H23" s="3">
        <v>869.93</v>
      </c>
      <c r="I23" s="132">
        <f t="shared" si="0"/>
        <v>59421.448087431687</v>
      </c>
      <c r="J23" s="132"/>
      <c r="K23" s="4" t="s">
        <v>1142</v>
      </c>
    </row>
    <row r="24" spans="1:11" ht="18.75" x14ac:dyDescent="0.3">
      <c r="A24" s="1"/>
      <c r="B24" s="109" t="s">
        <v>413</v>
      </c>
      <c r="C24" s="109"/>
      <c r="D24" s="109"/>
      <c r="E24" s="1"/>
      <c r="F24" s="61" t="s">
        <v>780</v>
      </c>
      <c r="G24" s="3">
        <v>16.47</v>
      </c>
      <c r="H24" s="3">
        <v>979.8</v>
      </c>
      <c r="I24" s="132">
        <f t="shared" si="0"/>
        <v>59489.981785063756</v>
      </c>
      <c r="J24" s="132"/>
      <c r="K24" s="4" t="s">
        <v>1142</v>
      </c>
    </row>
    <row r="25" spans="1:11" ht="18.75" x14ac:dyDescent="0.3">
      <c r="A25" s="1"/>
      <c r="B25" s="110"/>
      <c r="C25" s="111"/>
      <c r="D25" s="112"/>
      <c r="E25" s="1"/>
      <c r="F25" s="61" t="s">
        <v>781</v>
      </c>
      <c r="G25" s="3">
        <v>16.47</v>
      </c>
      <c r="H25" s="3">
        <v>979.8</v>
      </c>
      <c r="I25" s="132">
        <f t="shared" si="0"/>
        <v>59489.981785063756</v>
      </c>
      <c r="J25" s="132"/>
      <c r="K25" s="4" t="s">
        <v>1142</v>
      </c>
    </row>
    <row r="26" spans="1:11" ht="18.75" x14ac:dyDescent="0.3">
      <c r="A26" s="1"/>
      <c r="B26" s="113" t="s">
        <v>429</v>
      </c>
      <c r="C26" s="113"/>
      <c r="D26" s="113"/>
      <c r="E26" s="1"/>
      <c r="F26" s="61" t="s">
        <v>1522</v>
      </c>
      <c r="G26" s="3">
        <v>16.47</v>
      </c>
      <c r="H26" s="3">
        <v>979.8</v>
      </c>
      <c r="I26" s="132">
        <f t="shared" si="0"/>
        <v>59489.981785063756</v>
      </c>
      <c r="J26" s="132"/>
      <c r="K26" s="4" t="s">
        <v>1142</v>
      </c>
    </row>
    <row r="27" spans="1:11" ht="18.75" x14ac:dyDescent="0.3">
      <c r="A27" s="1"/>
      <c r="B27" s="110"/>
      <c r="C27" s="111"/>
      <c r="D27" s="112"/>
      <c r="E27" s="1"/>
      <c r="F27" s="61" t="s">
        <v>782</v>
      </c>
      <c r="G27" s="3">
        <v>18.59</v>
      </c>
      <c r="H27" s="3">
        <v>1105.92</v>
      </c>
      <c r="I27" s="132">
        <f t="shared" si="0"/>
        <v>59490.048413125347</v>
      </c>
      <c r="J27" s="132"/>
      <c r="K27" s="4" t="s">
        <v>1142</v>
      </c>
    </row>
    <row r="28" spans="1:11" ht="18.75" x14ac:dyDescent="0.3">
      <c r="A28" s="1"/>
      <c r="B28" s="113" t="s">
        <v>18</v>
      </c>
      <c r="C28" s="113"/>
      <c r="D28" s="113"/>
      <c r="E28" s="1"/>
      <c r="F28" s="61" t="s">
        <v>1523</v>
      </c>
      <c r="G28" s="3">
        <v>18.59</v>
      </c>
      <c r="H28" s="3">
        <v>1105.92</v>
      </c>
      <c r="I28" s="132">
        <f t="shared" si="0"/>
        <v>59490.048413125347</v>
      </c>
      <c r="J28" s="132"/>
      <c r="K28" s="4" t="s">
        <v>1142</v>
      </c>
    </row>
    <row r="29" spans="1:11" ht="18.75" x14ac:dyDescent="0.3">
      <c r="A29" s="1"/>
      <c r="B29" s="109" t="s">
        <v>885</v>
      </c>
      <c r="C29" s="109"/>
      <c r="D29" s="109"/>
      <c r="E29" s="1"/>
      <c r="F29" s="61" t="s">
        <v>783</v>
      </c>
      <c r="G29" s="3">
        <v>21.19</v>
      </c>
      <c r="H29" s="3">
        <v>1364.42</v>
      </c>
      <c r="I29" s="132">
        <f t="shared" si="0"/>
        <v>64389.8065125059</v>
      </c>
      <c r="J29" s="132"/>
      <c r="K29" s="4" t="s">
        <v>1142</v>
      </c>
    </row>
    <row r="30" spans="1:11" ht="18.75" x14ac:dyDescent="0.3">
      <c r="A30" s="1"/>
      <c r="B30" s="113" t="s">
        <v>889</v>
      </c>
      <c r="C30" s="113"/>
      <c r="D30" s="113"/>
      <c r="E30" s="1"/>
      <c r="F30" s="61" t="s">
        <v>1524</v>
      </c>
      <c r="G30" s="3">
        <v>21.19</v>
      </c>
      <c r="H30" s="3">
        <v>1364.42</v>
      </c>
      <c r="I30" s="132">
        <f t="shared" si="0"/>
        <v>64389.8065125059</v>
      </c>
      <c r="J30" s="132"/>
      <c r="K30" s="4" t="s">
        <v>1142</v>
      </c>
    </row>
    <row r="31" spans="1:11" ht="18.75" x14ac:dyDescent="0.3">
      <c r="A31" s="1"/>
      <c r="B31" s="109" t="s">
        <v>893</v>
      </c>
      <c r="C31" s="109"/>
      <c r="D31" s="109"/>
      <c r="E31" s="1"/>
      <c r="F31" s="61" t="s">
        <v>1525</v>
      </c>
      <c r="G31" s="3">
        <v>24</v>
      </c>
      <c r="H31" s="3">
        <v>1545.36</v>
      </c>
      <c r="I31" s="132">
        <f t="shared" si="0"/>
        <v>64390</v>
      </c>
      <c r="J31" s="132"/>
      <c r="K31" s="4" t="s">
        <v>1142</v>
      </c>
    </row>
    <row r="32" spans="1:11" ht="18.75" x14ac:dyDescent="0.3">
      <c r="A32" s="1"/>
      <c r="B32" s="109" t="s">
        <v>1631</v>
      </c>
      <c r="C32" s="109"/>
      <c r="D32" s="109"/>
      <c r="E32" s="1"/>
      <c r="F32" s="61" t="s">
        <v>1526</v>
      </c>
      <c r="G32" s="3">
        <v>24</v>
      </c>
      <c r="H32" s="3">
        <v>1545.36</v>
      </c>
      <c r="I32" s="132">
        <f t="shared" si="0"/>
        <v>64390</v>
      </c>
      <c r="J32" s="132"/>
      <c r="K32" s="4" t="s">
        <v>1142</v>
      </c>
    </row>
    <row r="33" spans="1:11" ht="18.75" x14ac:dyDescent="0.3">
      <c r="A33" s="1"/>
      <c r="B33" s="109" t="s">
        <v>1144</v>
      </c>
      <c r="C33" s="109"/>
      <c r="D33" s="109"/>
      <c r="E33" s="1"/>
      <c r="F33" s="61" t="s">
        <v>1527</v>
      </c>
      <c r="G33" s="3">
        <v>24</v>
      </c>
      <c r="H33" s="3">
        <v>1545.36</v>
      </c>
      <c r="I33" s="132">
        <f t="shared" si="0"/>
        <v>64390</v>
      </c>
      <c r="J33" s="132"/>
      <c r="K33" s="4" t="s">
        <v>1142</v>
      </c>
    </row>
    <row r="34" spans="1:11" ht="18.75" x14ac:dyDescent="0.3">
      <c r="A34" s="1"/>
      <c r="B34" s="109" t="s">
        <v>19</v>
      </c>
      <c r="C34" s="109"/>
      <c r="D34" s="109"/>
      <c r="E34" s="1"/>
      <c r="F34" s="61" t="s">
        <v>1528</v>
      </c>
      <c r="G34" s="3">
        <v>27.98</v>
      </c>
      <c r="H34" s="3" t="s">
        <v>1617</v>
      </c>
      <c r="I34" s="132" t="s">
        <v>50</v>
      </c>
      <c r="J34" s="132"/>
      <c r="K34" s="4" t="s">
        <v>1142</v>
      </c>
    </row>
    <row r="35" spans="1:11" ht="18.75" x14ac:dyDescent="0.3">
      <c r="A35" s="1"/>
      <c r="B35" s="109" t="s">
        <v>904</v>
      </c>
      <c r="C35" s="109"/>
      <c r="D35" s="109"/>
      <c r="E35" s="1"/>
      <c r="F35" s="61" t="s">
        <v>1529</v>
      </c>
      <c r="G35" s="3">
        <v>27.98</v>
      </c>
      <c r="H35" s="3" t="s">
        <v>1617</v>
      </c>
      <c r="I35" s="132" t="s">
        <v>50</v>
      </c>
      <c r="J35" s="132"/>
      <c r="K35" s="4" t="s">
        <v>1142</v>
      </c>
    </row>
    <row r="36" spans="1:11" ht="18.75" x14ac:dyDescent="0.3">
      <c r="A36" s="1"/>
      <c r="B36" s="113" t="s">
        <v>1474</v>
      </c>
      <c r="C36" s="113"/>
      <c r="D36" s="113"/>
      <c r="E36" s="1"/>
      <c r="F36" s="61" t="s">
        <v>1530</v>
      </c>
      <c r="G36" s="3">
        <v>32.119999999999997</v>
      </c>
      <c r="H36" s="3">
        <v>2068.21</v>
      </c>
      <c r="I36" s="132">
        <f t="shared" si="0"/>
        <v>64390.099626400995</v>
      </c>
      <c r="J36" s="132"/>
      <c r="K36" s="4" t="s">
        <v>1142</v>
      </c>
    </row>
    <row r="37" spans="1:11" ht="18.75" x14ac:dyDescent="0.3">
      <c r="A37" s="1"/>
      <c r="B37" s="109" t="s">
        <v>1475</v>
      </c>
      <c r="C37" s="109"/>
      <c r="D37" s="109"/>
      <c r="E37" s="1"/>
      <c r="F37" s="61" t="s">
        <v>1531</v>
      </c>
      <c r="G37" s="3">
        <v>32.119999999999997</v>
      </c>
      <c r="H37" s="3">
        <v>2068.21</v>
      </c>
      <c r="I37" s="132">
        <f t="shared" si="0"/>
        <v>64390.099626400995</v>
      </c>
      <c r="J37" s="132"/>
      <c r="K37" s="4" t="s">
        <v>1142</v>
      </c>
    </row>
    <row r="38" spans="1:11" ht="18.75" x14ac:dyDescent="0.3">
      <c r="A38" s="1"/>
      <c r="B38" s="113" t="s">
        <v>785</v>
      </c>
      <c r="C38" s="113"/>
      <c r="D38" s="113"/>
      <c r="E38" s="1"/>
      <c r="F38" s="61" t="s">
        <v>1532</v>
      </c>
      <c r="G38" s="3">
        <v>42.32</v>
      </c>
      <c r="H38" s="3">
        <v>2724.98</v>
      </c>
      <c r="I38" s="132">
        <f t="shared" si="0"/>
        <v>64389.886578449907</v>
      </c>
      <c r="J38" s="132"/>
      <c r="K38" s="4" t="s">
        <v>1142</v>
      </c>
    </row>
    <row r="39" spans="1:11" ht="18.75" x14ac:dyDescent="0.3">
      <c r="A39" s="1"/>
      <c r="B39" s="110"/>
      <c r="C39" s="111"/>
      <c r="D39" s="112"/>
      <c r="E39" s="1"/>
      <c r="F39" s="61" t="s">
        <v>1533</v>
      </c>
      <c r="G39" s="3">
        <v>42.32</v>
      </c>
      <c r="H39" s="3">
        <v>2724.98</v>
      </c>
      <c r="I39" s="132">
        <f t="shared" si="0"/>
        <v>64389.886578449907</v>
      </c>
      <c r="J39" s="132"/>
      <c r="K39" s="4" t="s">
        <v>1142</v>
      </c>
    </row>
    <row r="40" spans="1:11" ht="18.75" x14ac:dyDescent="0.3">
      <c r="A40" s="1"/>
      <c r="B40" s="113" t="s">
        <v>1143</v>
      </c>
      <c r="C40" s="113"/>
      <c r="D40" s="113"/>
      <c r="E40" s="1"/>
      <c r="F40" s="61" t="s">
        <v>1534</v>
      </c>
      <c r="G40" s="3">
        <v>53.33</v>
      </c>
      <c r="H40" s="3">
        <v>5188.5</v>
      </c>
      <c r="I40" s="132">
        <f t="shared" ref="I40" si="1">H40/G40*1000</f>
        <v>97290.455653478348</v>
      </c>
      <c r="J40" s="132"/>
      <c r="K40" s="4" t="s">
        <v>1142</v>
      </c>
    </row>
    <row r="41" spans="1:11" ht="18.75" x14ac:dyDescent="0.3">
      <c r="A41" s="1"/>
      <c r="B41" s="109" t="s">
        <v>905</v>
      </c>
      <c r="C41" s="109"/>
      <c r="D41" s="109"/>
      <c r="E41" s="1"/>
    </row>
    <row r="42" spans="1:11" ht="18.75" x14ac:dyDescent="0.3">
      <c r="A42" s="1"/>
      <c r="B42" s="109" t="s">
        <v>906</v>
      </c>
      <c r="C42" s="109"/>
      <c r="D42" s="109"/>
      <c r="E42" s="1"/>
    </row>
    <row r="43" spans="1:11" ht="18.75" x14ac:dyDescent="0.3">
      <c r="A43" s="1"/>
      <c r="B43" s="109" t="s">
        <v>927</v>
      </c>
      <c r="C43" s="109"/>
      <c r="D43" s="109"/>
      <c r="E43" s="1"/>
    </row>
    <row r="44" spans="1:11" ht="18.75" x14ac:dyDescent="0.3">
      <c r="A44" s="1"/>
      <c r="B44" s="110"/>
      <c r="C44" s="111"/>
      <c r="D44" s="112"/>
      <c r="E44" s="1"/>
    </row>
    <row r="45" spans="1:11" ht="18.75" x14ac:dyDescent="0.3">
      <c r="A45" s="1"/>
      <c r="B45" s="113" t="s">
        <v>29</v>
      </c>
      <c r="C45" s="113"/>
      <c r="D45" s="113"/>
      <c r="E45" s="1"/>
    </row>
    <row r="46" spans="1:11" ht="18.75" x14ac:dyDescent="0.3">
      <c r="A46" s="1"/>
      <c r="B46" s="109" t="s">
        <v>535</v>
      </c>
      <c r="C46" s="109" t="s">
        <v>20</v>
      </c>
      <c r="D46" s="109" t="s">
        <v>20</v>
      </c>
      <c r="E46" s="1"/>
    </row>
    <row r="47" spans="1:11" ht="18.75" x14ac:dyDescent="0.3">
      <c r="A47" s="1"/>
      <c r="B47" s="109" t="s">
        <v>766</v>
      </c>
      <c r="C47" s="109" t="s">
        <v>21</v>
      </c>
      <c r="D47" s="109" t="s">
        <v>21</v>
      </c>
      <c r="E47" s="1"/>
    </row>
    <row r="48" spans="1:11" ht="18.75" x14ac:dyDescent="0.3">
      <c r="A48" s="1"/>
      <c r="B48" s="109" t="s">
        <v>22</v>
      </c>
      <c r="C48" s="109" t="s">
        <v>22</v>
      </c>
      <c r="D48" s="109" t="s">
        <v>22</v>
      </c>
      <c r="E48" s="1"/>
    </row>
    <row r="49" spans="1:5" ht="18.75" x14ac:dyDescent="0.3">
      <c r="A49" s="1"/>
      <c r="B49" s="109" t="s">
        <v>1159</v>
      </c>
      <c r="C49" s="109" t="s">
        <v>23</v>
      </c>
      <c r="D49" s="109" t="s">
        <v>23</v>
      </c>
      <c r="E49" s="1"/>
    </row>
    <row r="50" spans="1:5" ht="18.75" x14ac:dyDescent="0.3">
      <c r="A50" s="1"/>
      <c r="B50" s="109" t="s">
        <v>767</v>
      </c>
      <c r="C50" s="109" t="s">
        <v>24</v>
      </c>
      <c r="D50" s="109" t="s">
        <v>24</v>
      </c>
      <c r="E50" s="1"/>
    </row>
    <row r="51" spans="1:5" ht="18.75" x14ac:dyDescent="0.3">
      <c r="A51" s="1"/>
      <c r="B51" s="109" t="s">
        <v>768</v>
      </c>
      <c r="C51" s="109" t="s">
        <v>25</v>
      </c>
      <c r="D51" s="109" t="s">
        <v>25</v>
      </c>
      <c r="E51" s="1"/>
    </row>
    <row r="52" spans="1:5" ht="18.75" x14ac:dyDescent="0.3">
      <c r="A52" s="1"/>
      <c r="B52" s="110"/>
      <c r="C52" s="111"/>
      <c r="D52" s="112"/>
      <c r="E52" s="1"/>
    </row>
    <row r="53" spans="1:5" ht="18.75" x14ac:dyDescent="0.3">
      <c r="A53" s="1"/>
      <c r="B53" s="113" t="s">
        <v>444</v>
      </c>
      <c r="C53" s="113" t="s">
        <v>27</v>
      </c>
      <c r="D53" s="113" t="s">
        <v>27</v>
      </c>
      <c r="E53" s="1"/>
    </row>
    <row r="54" spans="1:5" ht="18.75" x14ac:dyDescent="0.3">
      <c r="A54" s="1"/>
      <c r="B54" s="109" t="s">
        <v>445</v>
      </c>
      <c r="C54" s="109"/>
      <c r="D54" s="109"/>
      <c r="E54" s="1"/>
    </row>
    <row r="55" spans="1:5" ht="18.75" x14ac:dyDescent="0.3">
      <c r="A55" s="1"/>
      <c r="B55" s="109" t="s">
        <v>446</v>
      </c>
      <c r="C55" s="109"/>
      <c r="D55" s="109"/>
      <c r="E55" s="1"/>
    </row>
    <row r="56" spans="1:5" ht="18.75" x14ac:dyDescent="0.3">
      <c r="A56" s="1"/>
      <c r="B56" s="110"/>
      <c r="C56" s="111"/>
      <c r="D56" s="112"/>
      <c r="E56" s="1"/>
    </row>
    <row r="57" spans="1:5" ht="18.75" x14ac:dyDescent="0.3">
      <c r="A57" s="1"/>
      <c r="B57" s="113" t="s">
        <v>1160</v>
      </c>
      <c r="C57" s="113" t="s">
        <v>1</v>
      </c>
      <c r="D57" s="113" t="s">
        <v>1</v>
      </c>
      <c r="E57" s="1"/>
    </row>
    <row r="58" spans="1:5" ht="18.75" x14ac:dyDescent="0.3">
      <c r="A58" s="1"/>
      <c r="B58" s="109" t="s">
        <v>1146</v>
      </c>
      <c r="C58" s="109" t="s">
        <v>8</v>
      </c>
      <c r="D58" s="109" t="s">
        <v>8</v>
      </c>
      <c r="E58" s="1"/>
    </row>
    <row r="59" spans="1:5" ht="18.75" x14ac:dyDescent="0.3">
      <c r="A59" s="1"/>
      <c r="B59" s="109" t="s">
        <v>166</v>
      </c>
      <c r="C59" s="109" t="s">
        <v>2</v>
      </c>
      <c r="D59" s="109" t="s">
        <v>2</v>
      </c>
      <c r="E59" s="1"/>
    </row>
    <row r="60" spans="1:5" ht="18.75" x14ac:dyDescent="0.3">
      <c r="A60" s="1"/>
      <c r="B60" s="109" t="s">
        <v>1121</v>
      </c>
      <c r="C60" s="109" t="s">
        <v>3</v>
      </c>
      <c r="D60" s="109" t="s">
        <v>3</v>
      </c>
      <c r="E60" s="1"/>
    </row>
    <row r="61" spans="1:5" ht="18.75" x14ac:dyDescent="0.3">
      <c r="A61" s="1"/>
      <c r="B61" s="109" t="s">
        <v>1145</v>
      </c>
      <c r="C61" s="109" t="s">
        <v>4</v>
      </c>
      <c r="D61" s="109" t="s">
        <v>4</v>
      </c>
      <c r="E61" s="1"/>
    </row>
    <row r="62" spans="1:5" ht="18.75" x14ac:dyDescent="0.3">
      <c r="A62" s="1"/>
      <c r="B62" s="109" t="s">
        <v>5</v>
      </c>
      <c r="C62" s="109" t="s">
        <v>5</v>
      </c>
      <c r="D62" s="109" t="s">
        <v>5</v>
      </c>
      <c r="E62" s="1"/>
    </row>
    <row r="63" spans="1:5" ht="18.75" x14ac:dyDescent="0.3">
      <c r="A63" s="1"/>
      <c r="B63" s="109" t="s">
        <v>1152</v>
      </c>
      <c r="C63" s="109" t="s">
        <v>17</v>
      </c>
      <c r="D63" s="109" t="s">
        <v>17</v>
      </c>
      <c r="E63" s="1"/>
    </row>
    <row r="64" spans="1:5" ht="18.75" x14ac:dyDescent="0.3">
      <c r="A64" s="1"/>
      <c r="B64" s="109" t="s">
        <v>251</v>
      </c>
      <c r="C64" s="109"/>
      <c r="D64" s="109"/>
      <c r="E64" s="1"/>
    </row>
    <row r="65" spans="1:5" ht="18.75" x14ac:dyDescent="0.3">
      <c r="A65" s="1"/>
      <c r="B65" s="109" t="s">
        <v>1141</v>
      </c>
      <c r="C65" s="109" t="s">
        <v>6</v>
      </c>
      <c r="D65" s="109" t="s">
        <v>6</v>
      </c>
      <c r="E65" s="1"/>
    </row>
    <row r="66" spans="1:5" ht="18.75" x14ac:dyDescent="0.3">
      <c r="A66" s="1"/>
      <c r="B66" s="109" t="s">
        <v>7</v>
      </c>
      <c r="C66" s="109" t="s">
        <v>7</v>
      </c>
      <c r="D66" s="109" t="s">
        <v>7</v>
      </c>
      <c r="E66" s="1"/>
    </row>
    <row r="67" spans="1:5" ht="18.75" x14ac:dyDescent="0.3">
      <c r="A67" s="1"/>
      <c r="B67" s="109" t="s">
        <v>1161</v>
      </c>
      <c r="C67" s="109" t="s">
        <v>9</v>
      </c>
      <c r="D67" s="109" t="s">
        <v>9</v>
      </c>
      <c r="E67" s="1"/>
    </row>
    <row r="68" spans="1:5" ht="18.75" x14ac:dyDescent="0.3">
      <c r="A68" s="1"/>
      <c r="B68" s="109" t="s">
        <v>1147</v>
      </c>
      <c r="C68" s="109" t="s">
        <v>10</v>
      </c>
      <c r="D68" s="109" t="s">
        <v>10</v>
      </c>
      <c r="E68" s="1"/>
    </row>
    <row r="69" spans="1:5" ht="18.75" x14ac:dyDescent="0.3">
      <c r="A69" s="1"/>
      <c r="B69" s="109" t="s">
        <v>1148</v>
      </c>
      <c r="C69" s="109" t="s">
        <v>11</v>
      </c>
      <c r="D69" s="109" t="s">
        <v>11</v>
      </c>
      <c r="E69" s="1"/>
    </row>
    <row r="70" spans="1:5" ht="18.75" x14ac:dyDescent="0.3">
      <c r="A70" s="1"/>
      <c r="B70" s="109" t="s">
        <v>12</v>
      </c>
      <c r="C70" s="109" t="s">
        <v>12</v>
      </c>
      <c r="D70" s="109" t="s">
        <v>12</v>
      </c>
      <c r="E70" s="1"/>
    </row>
    <row r="71" spans="1:5" ht="18.75" x14ac:dyDescent="0.3">
      <c r="A71" s="1"/>
      <c r="B71" s="109" t="s">
        <v>13</v>
      </c>
      <c r="C71" s="109" t="s">
        <v>13</v>
      </c>
      <c r="D71" s="109" t="s">
        <v>13</v>
      </c>
      <c r="E71" s="1"/>
    </row>
    <row r="72" spans="1:5" ht="18.75" x14ac:dyDescent="0.3">
      <c r="A72" s="1"/>
      <c r="B72" s="109" t="s">
        <v>1149</v>
      </c>
      <c r="C72" s="109" t="s">
        <v>14</v>
      </c>
      <c r="D72" s="109" t="s">
        <v>14</v>
      </c>
      <c r="E72" s="1"/>
    </row>
    <row r="73" spans="1:5" ht="18.75" x14ac:dyDescent="0.3">
      <c r="A73" s="1"/>
      <c r="B73" s="109" t="s">
        <v>15</v>
      </c>
      <c r="C73" s="109" t="s">
        <v>15</v>
      </c>
      <c r="D73" s="109" t="s">
        <v>15</v>
      </c>
      <c r="E73" s="1"/>
    </row>
    <row r="74" spans="1:5" ht="18.75" x14ac:dyDescent="0.3">
      <c r="A74" s="1"/>
      <c r="B74" s="109" t="s">
        <v>167</v>
      </c>
      <c r="C74" s="109"/>
      <c r="D74" s="109"/>
      <c r="E74" s="1"/>
    </row>
    <row r="75" spans="1:5" ht="18.75" x14ac:dyDescent="0.3">
      <c r="A75" s="1"/>
      <c r="B75" s="109" t="s">
        <v>168</v>
      </c>
      <c r="C75" s="109"/>
      <c r="D75" s="109"/>
      <c r="E75" s="1"/>
    </row>
    <row r="76" spans="1:5" ht="18.75" x14ac:dyDescent="0.3">
      <c r="A76" s="1"/>
      <c r="B76" s="109" t="s">
        <v>1151</v>
      </c>
      <c r="C76" s="109" t="s">
        <v>16</v>
      </c>
      <c r="D76" s="109" t="s">
        <v>16</v>
      </c>
      <c r="E76" s="1"/>
    </row>
    <row r="77" spans="1:5" ht="18.75" x14ac:dyDescent="0.3">
      <c r="A77" s="1"/>
      <c r="B77" s="115"/>
      <c r="C77" s="115"/>
      <c r="D77" s="115"/>
      <c r="E77" s="1"/>
    </row>
    <row r="78" spans="1:5" ht="18.75" x14ac:dyDescent="0.3">
      <c r="A78" s="1"/>
      <c r="B78" s="113" t="s">
        <v>1162</v>
      </c>
      <c r="C78" s="113"/>
      <c r="D78" s="113"/>
      <c r="E78" s="1"/>
    </row>
    <row r="79" spans="1:5" ht="15.75" x14ac:dyDescent="0.25">
      <c r="B79" s="109" t="s">
        <v>48</v>
      </c>
      <c r="C79" s="109"/>
      <c r="D79" s="109"/>
    </row>
    <row r="80" spans="1:5" ht="15.75" x14ac:dyDescent="0.25">
      <c r="B80" s="109" t="s">
        <v>784</v>
      </c>
      <c r="C80" s="109"/>
      <c r="D80" s="109"/>
    </row>
    <row r="81" spans="2:4" ht="15.75" x14ac:dyDescent="0.25">
      <c r="B81" s="109" t="s">
        <v>49</v>
      </c>
      <c r="C81" s="109"/>
      <c r="D81" s="109"/>
    </row>
  </sheetData>
  <mergeCells count="121">
    <mergeCell ref="B81:D81"/>
    <mergeCell ref="I36:J36"/>
    <mergeCell ref="I37:J37"/>
    <mergeCell ref="I38:J38"/>
    <mergeCell ref="I39:J39"/>
    <mergeCell ref="I30:J30"/>
    <mergeCell ref="I31:J31"/>
    <mergeCell ref="I32:J32"/>
    <mergeCell ref="I33:J33"/>
    <mergeCell ref="I34:J34"/>
    <mergeCell ref="B78:D78"/>
    <mergeCell ref="B79:D79"/>
    <mergeCell ref="B59:D59"/>
    <mergeCell ref="B60:D60"/>
    <mergeCell ref="B61:D61"/>
    <mergeCell ref="B62:D62"/>
    <mergeCell ref="B63:D63"/>
    <mergeCell ref="B64:D64"/>
    <mergeCell ref="B77:D77"/>
    <mergeCell ref="B66:D66"/>
    <mergeCell ref="B67:D67"/>
    <mergeCell ref="B68:D68"/>
    <mergeCell ref="B69:D69"/>
    <mergeCell ref="B70:D70"/>
    <mergeCell ref="B24:D24"/>
    <mergeCell ref="B51:D51"/>
    <mergeCell ref="I17:J17"/>
    <mergeCell ref="I18:J18"/>
    <mergeCell ref="I19:J19"/>
    <mergeCell ref="I25:J25"/>
    <mergeCell ref="I26:J26"/>
    <mergeCell ref="B27:D27"/>
    <mergeCell ref="B58:D58"/>
    <mergeCell ref="B57:D57"/>
    <mergeCell ref="I27:J27"/>
    <mergeCell ref="I28:J28"/>
    <mergeCell ref="I29:J29"/>
    <mergeCell ref="I20:J20"/>
    <mergeCell ref="I21:J21"/>
    <mergeCell ref="I22:J22"/>
    <mergeCell ref="I23:J23"/>
    <mergeCell ref="I24:J24"/>
    <mergeCell ref="I35:J35"/>
    <mergeCell ref="I40:J40"/>
    <mergeCell ref="B71:D71"/>
    <mergeCell ref="B16:D16"/>
    <mergeCell ref="B17:D17"/>
    <mergeCell ref="B80:D80"/>
    <mergeCell ref="B37:D37"/>
    <mergeCell ref="B38:D38"/>
    <mergeCell ref="B53:D53"/>
    <mergeCell ref="B40:D40"/>
    <mergeCell ref="B41:D41"/>
    <mergeCell ref="B42:D42"/>
    <mergeCell ref="B43:D43"/>
    <mergeCell ref="B44:D44"/>
    <mergeCell ref="B45:D45"/>
    <mergeCell ref="B52:D52"/>
    <mergeCell ref="B46:D46"/>
    <mergeCell ref="B47:D47"/>
    <mergeCell ref="B48:D48"/>
    <mergeCell ref="B49:D49"/>
    <mergeCell ref="B50:D50"/>
    <mergeCell ref="B39:D39"/>
    <mergeCell ref="B65:D65"/>
    <mergeCell ref="B54:D54"/>
    <mergeCell ref="B55:D55"/>
    <mergeCell ref="B56:D56"/>
    <mergeCell ref="B15:D15"/>
    <mergeCell ref="A1:E4"/>
    <mergeCell ref="A5:E5"/>
    <mergeCell ref="A6:E6"/>
    <mergeCell ref="B7:D7"/>
    <mergeCell ref="B8:D8"/>
    <mergeCell ref="B9:D9"/>
    <mergeCell ref="A10:E10"/>
    <mergeCell ref="B11:D11"/>
    <mergeCell ref="A12:E12"/>
    <mergeCell ref="B13:D13"/>
    <mergeCell ref="B14:D14"/>
    <mergeCell ref="I12:J12"/>
    <mergeCell ref="I13:J13"/>
    <mergeCell ref="I14:J14"/>
    <mergeCell ref="I15:J15"/>
    <mergeCell ref="I16:J16"/>
    <mergeCell ref="F1:K2"/>
    <mergeCell ref="M1:R1"/>
    <mergeCell ref="M2:R2"/>
    <mergeCell ref="F3:K4"/>
    <mergeCell ref="M3:R3"/>
    <mergeCell ref="M4:R4"/>
    <mergeCell ref="I6:J6"/>
    <mergeCell ref="I7:J7"/>
    <mergeCell ref="I8:J8"/>
    <mergeCell ref="I9:J9"/>
    <mergeCell ref="I10:J10"/>
    <mergeCell ref="I11:J11"/>
    <mergeCell ref="B72:D72"/>
    <mergeCell ref="B73:D73"/>
    <mergeCell ref="B74:D74"/>
    <mergeCell ref="B75:D75"/>
    <mergeCell ref="B76:D76"/>
    <mergeCell ref="I5:J5"/>
    <mergeCell ref="M5:R5"/>
    <mergeCell ref="B30:D30"/>
    <mergeCell ref="B31:D31"/>
    <mergeCell ref="B32:D32"/>
    <mergeCell ref="B33:D33"/>
    <mergeCell ref="B34:D34"/>
    <mergeCell ref="B35:D35"/>
    <mergeCell ref="B36:D36"/>
    <mergeCell ref="B18:D18"/>
    <mergeCell ref="B19:D19"/>
    <mergeCell ref="B20:D20"/>
    <mergeCell ref="B21:D21"/>
    <mergeCell ref="B22:D22"/>
    <mergeCell ref="B23:D23"/>
    <mergeCell ref="B25:D25"/>
    <mergeCell ref="B26:D26"/>
    <mergeCell ref="B28:D28"/>
    <mergeCell ref="B29:D29"/>
  </mergeCells>
  <hyperlinks>
    <hyperlink ref="B7:D7" location="арматура!R1C1" display="Арматура" xr:uid="{00000000-0004-0000-2100-000000000000}"/>
    <hyperlink ref="B8:D8" location="'Дріт в''язальний'!A1" display="Дріт в'язальний" xr:uid="{00000000-0004-0000-2100-000001000000}"/>
    <hyperlink ref="B9:D9" location="'Дріт ВР'!A1" display="Дріт ВР" xr:uid="{00000000-0004-0000-2100-000002000000}"/>
    <hyperlink ref="B11:D11" location="Двотавр!A1" display="Двотавр  " xr:uid="{00000000-0004-0000-2100-000003000000}"/>
    <hyperlink ref="B13:D13" location="Квадрат!A1" display="Квадрат сталевий" xr:uid="{00000000-0004-0000-2100-000004000000}"/>
    <hyperlink ref="B15:D15" location="Круг!A1" display="Круг сталевий" xr:uid="{00000000-0004-0000-2100-000005000000}"/>
    <hyperlink ref="B19:D19" location="лист!R1C1" display="Листы:" xr:uid="{00000000-0004-0000-2100-000006000000}"/>
    <hyperlink ref="B20:D20" location="Лист!A1" display="Лист сталевий" xr:uid="{00000000-0004-0000-2100-000007000000}"/>
    <hyperlink ref="B21:D21" location="'Лист рифлений'!A1" display="Лист рифлений" xr:uid="{00000000-0004-0000-2100-000008000000}"/>
    <hyperlink ref="B22:D22" location="'Лист ПВЛ'!A1" display="Лист ПВЛ" xr:uid="{00000000-0004-0000-2100-000009000000}"/>
    <hyperlink ref="B23:D23" location="'Лист оцинкований'!A1" display="Лист оцинкований" xr:uid="{00000000-0004-0000-2100-00000A000000}"/>
    <hyperlink ref="B24:D24" location="'Лист нержавіючий'!A1" display="Лист нержавіючий" xr:uid="{00000000-0004-0000-2100-00000B000000}"/>
    <hyperlink ref="B28:D28" location="Профнасил!A1" display="Профнастил" xr:uid="{00000000-0004-0000-2100-00000C000000}"/>
    <hyperlink ref="B29:D29" location="'Преміум профнастил'!A1" display="Преміум профнастил" xr:uid="{00000000-0004-0000-2100-00000D000000}"/>
    <hyperlink ref="B30:D30" location="' Металочерепиця'!A1" display="Металочерепиця" xr:uid="{00000000-0004-0000-2100-00000E000000}"/>
    <hyperlink ref="B31:D31" location="'Преміум металочерепиця'!A1" display="Преміум металочерепиця" xr:uid="{00000000-0004-0000-2100-00000F000000}"/>
    <hyperlink ref="B32:D32" location="метизы!R1C1" display="Метизы" xr:uid="{00000000-0004-0000-2100-000010000000}"/>
    <hyperlink ref="B33:D33" location="'Водосточна система'!A1" display="Водостічна система" xr:uid="{00000000-0004-0000-2100-000011000000}"/>
    <hyperlink ref="B34:D34" location="планки!R1C1" display="Планки" xr:uid="{00000000-0004-0000-2100-000012000000}"/>
    <hyperlink ref="B35:D35" location="'Утеплювач, ізоляція'!A1" display="Утеплювач, ізоляція" xr:uid="{00000000-0004-0000-2100-000013000000}"/>
    <hyperlink ref="B38:D38" location="'Фальцева покрівля'!A1" display="Фальцева покрівля" xr:uid="{00000000-0004-0000-2100-000014000000}"/>
    <hyperlink ref="B40:D40" location="'сетка сварная в картах'!R1C1" display="Сетка:" xr:uid="{00000000-0004-0000-2100-000015000000}"/>
    <hyperlink ref="B41:D41" location="'Сітка зварна в картах'!A1" display="Сітка зварна в картах" xr:uid="{00000000-0004-0000-2100-000016000000}"/>
    <hyperlink ref="B42:D42" location="'Сітка зварна в рулоні'!A1" display="Сітка зварна в рулоне" xr:uid="{00000000-0004-0000-2100-000017000000}"/>
    <hyperlink ref="B43:D43" location="'Сітка рабиця'!A1" display="Сітка рабиця" xr:uid="{00000000-0004-0000-2100-000018000000}"/>
    <hyperlink ref="B45:D45" location="'труба профильная'!R1C1" display="Труба:" xr:uid="{00000000-0004-0000-2100-000019000000}"/>
    <hyperlink ref="B46:D46" location="'Труба профільна'!A1" display="Труба профільна" xr:uid="{00000000-0004-0000-2100-00001A000000}"/>
    <hyperlink ref="B47:D47" location="'Труба ел.зв.'!A1" display="Труба електрозварна" xr:uid="{00000000-0004-0000-2100-00001B000000}"/>
    <hyperlink ref="B48:D48" location="'труба вгп'!R1C1" display="Трубв ВГП ДУ" xr:uid="{00000000-0004-0000-2100-00001C000000}"/>
    <hyperlink ref="B50:D50" location="'Труба оцинк.'!A1" display="Труба оцинкована" xr:uid="{00000000-0004-0000-2100-00001D000000}"/>
    <hyperlink ref="B51:D51" location="'Труба нержавіюча'!A1" display="Труба нержавіюча" xr:uid="{00000000-0004-0000-2100-00001E000000}"/>
    <hyperlink ref="B57:D57" location="шпилька.гайка.шайба!R1C1" display="Комплектующие" xr:uid="{00000000-0004-0000-2100-00001F000000}"/>
    <hyperlink ref="B60:D60" location="Цвяхи!A1" display="Цвяхи" xr:uid="{00000000-0004-0000-2100-000020000000}"/>
    <hyperlink ref="B61:D61" location="'Гіпсокартон та профіль'!A1" display=" Гіпсокартон та профіль" xr:uid="{00000000-0004-0000-2100-000021000000}"/>
    <hyperlink ref="B62:D62" location="диск!R1C1" display="Диск" xr:uid="{00000000-0004-0000-2100-000022000000}"/>
    <hyperlink ref="B65:D65" location="Лакофарбові!A1" display="Лакофарбові" xr:uid="{00000000-0004-0000-2100-000023000000}"/>
    <hyperlink ref="B66:D66" location="лопата!R1C1" display="Лопата" xr:uid="{00000000-0004-0000-2100-000024000000}"/>
    <hyperlink ref="B67:D67" location="Згони!A1" display="Згони" xr:uid="{00000000-0004-0000-2100-000025000000}"/>
    <hyperlink ref="B68:D68" location="Трійники!A1" display=" Трійники" xr:uid="{00000000-0004-0000-2100-000026000000}"/>
    <hyperlink ref="B69:D69" location="Різьба!A1" display="Різьба" xr:uid="{00000000-0004-0000-2100-000027000000}"/>
    <hyperlink ref="B70:D70" location="муфта!R1C1" display="Муфта" xr:uid="{00000000-0004-0000-2100-000028000000}"/>
    <hyperlink ref="B71:D71" location="контргайка!R1C1" display="Контргайка" xr:uid="{00000000-0004-0000-2100-000029000000}"/>
    <hyperlink ref="B72:D72" location="Фланець!A1" display="Фланець" xr:uid="{00000000-0004-0000-2100-00002A000000}"/>
    <hyperlink ref="B73:D73" location="цемент!R1C1" display="Цемент" xr:uid="{00000000-0004-0000-2100-00002B000000}"/>
    <hyperlink ref="B76:D76" location="'Щітка по металу'!A1" display="Щітка по металу" xr:uid="{00000000-0004-0000-2100-00002C000000}"/>
    <hyperlink ref="B78:D78" location="доставка!R1C1" display="Услуги" xr:uid="{00000000-0004-0000-2100-00002D000000}"/>
    <hyperlink ref="B79:D79" location="доставка!R1C1" display="Доставка" xr:uid="{00000000-0004-0000-2100-00002E000000}"/>
    <hyperlink ref="B80:D80" location="Гільйотина!A1" display="Гільйотина" xr:uid="{00000000-0004-0000-2100-00002F000000}"/>
    <hyperlink ref="B81:D81" location="плазма!R1C1" display="Плазма" xr:uid="{00000000-0004-0000-2100-000030000000}"/>
    <hyperlink ref="B53:D53" location="швеллер!R1C1" display="Швеллер" xr:uid="{00000000-0004-0000-2100-000031000000}"/>
    <hyperlink ref="B54:D54" location="'Швелер катаный'!A1" display="Швелер катаний" xr:uid="{00000000-0004-0000-2100-000032000000}"/>
    <hyperlink ref="B55:D55" location="'Швелер гнутий'!A1" display="Швелер гнутий" xr:uid="{00000000-0004-0000-2100-000033000000}"/>
    <hyperlink ref="B49:D49" location="'Труба безшов.'!A1" display="Турба безшовна" xr:uid="{00000000-0004-0000-2100-000034000000}"/>
    <hyperlink ref="B59:D59" location="гайка!R1C1" display="Гайка" xr:uid="{00000000-0004-0000-2100-000035000000}"/>
    <hyperlink ref="B74:D74" location="шайба!R1C1" display="Шайба" xr:uid="{00000000-0004-0000-2100-000036000000}"/>
    <hyperlink ref="B75:D75" location="шпилька!R1C1" display="Шпилька" xr:uid="{00000000-0004-0000-2100-000037000000}"/>
    <hyperlink ref="B26:D26" location="Смуга!A1" display="Смуга" xr:uid="{00000000-0004-0000-2100-000038000000}"/>
    <hyperlink ref="B64:D64" location="заглушка!A1" display="Заглушка" xr:uid="{00000000-0004-0000-2100-000039000000}"/>
    <hyperlink ref="B58:D58" location="Відводи!A1" display="Відводи" xr:uid="{00000000-0004-0000-2100-00003A000000}"/>
    <hyperlink ref="B63:D63" location="Електроди!A1" display="Електроди" xr:uid="{00000000-0004-0000-2100-00003B000000}"/>
    <hyperlink ref="B17:D17" location="Кутник!A1" display="Кутник" xr:uid="{00000000-0004-0000-2100-00003C000000}"/>
    <hyperlink ref="B36:D36" location="Штакетник!A1" display="Штахетник" xr:uid="{00000000-0004-0000-2100-00003D000000}"/>
    <hyperlink ref="B37:D37" location="'Штакетник Преміум'!A1" display="Штахетник преміум" xr:uid="{00000000-0004-0000-2100-00003E000000}"/>
  </hyperlink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R81"/>
  <sheetViews>
    <sheetView workbookViewId="0">
      <selection activeCell="B7" sqref="B7:D7"/>
    </sheetView>
  </sheetViews>
  <sheetFormatPr defaultRowHeight="15" x14ac:dyDescent="0.25"/>
  <cols>
    <col min="1" max="1" width="1.28515625" customWidth="1"/>
    <col min="5" max="5" width="1.28515625" customWidth="1"/>
    <col min="6" max="6" width="36.7109375" customWidth="1"/>
    <col min="8" max="8" width="18.140625" customWidth="1"/>
  </cols>
  <sheetData>
    <row r="1" spans="1:18" x14ac:dyDescent="0.25">
      <c r="A1" s="114"/>
      <c r="B1" s="114"/>
      <c r="C1" s="114"/>
      <c r="D1" s="114"/>
      <c r="E1" s="114"/>
      <c r="F1" s="106" t="s">
        <v>289</v>
      </c>
      <c r="G1" s="106"/>
      <c r="H1" s="106"/>
      <c r="I1" s="106"/>
      <c r="J1" s="106"/>
      <c r="K1" s="106"/>
      <c r="L1" s="2" t="s">
        <v>517</v>
      </c>
      <c r="M1" s="101" t="s">
        <v>519</v>
      </c>
      <c r="N1" s="101"/>
      <c r="O1" s="101"/>
      <c r="P1" s="101"/>
      <c r="Q1" s="101"/>
      <c r="R1" s="101"/>
    </row>
    <row r="2" spans="1:18" x14ac:dyDescent="0.25">
      <c r="A2" s="114"/>
      <c r="B2" s="114"/>
      <c r="C2" s="114"/>
      <c r="D2" s="114"/>
      <c r="E2" s="114"/>
      <c r="F2" s="106"/>
      <c r="G2" s="106"/>
      <c r="H2" s="106"/>
      <c r="I2" s="106"/>
      <c r="J2" s="106"/>
      <c r="K2" s="106"/>
      <c r="L2" s="2" t="s">
        <v>521</v>
      </c>
      <c r="M2" s="101" t="s">
        <v>1476</v>
      </c>
      <c r="N2" s="101"/>
      <c r="O2" s="101"/>
      <c r="P2" s="101"/>
      <c r="Q2" s="101"/>
      <c r="R2" s="101"/>
    </row>
    <row r="3" spans="1:18" x14ac:dyDescent="0.25">
      <c r="A3" s="114"/>
      <c r="B3" s="114"/>
      <c r="C3" s="114"/>
      <c r="D3" s="114"/>
      <c r="E3" s="114"/>
      <c r="F3" s="107" t="s">
        <v>446</v>
      </c>
      <c r="G3" s="107"/>
      <c r="H3" s="107"/>
      <c r="I3" s="107"/>
      <c r="J3" s="107"/>
      <c r="K3" s="108"/>
      <c r="L3" s="2" t="s">
        <v>44</v>
      </c>
      <c r="M3" s="101" t="s">
        <v>47</v>
      </c>
      <c r="N3" s="101"/>
      <c r="O3" s="101"/>
      <c r="P3" s="101"/>
      <c r="Q3" s="101"/>
      <c r="R3" s="101"/>
    </row>
    <row r="4" spans="1:18" x14ac:dyDescent="0.25">
      <c r="A4" s="114"/>
      <c r="B4" s="114"/>
      <c r="C4" s="114"/>
      <c r="D4" s="114"/>
      <c r="E4" s="114"/>
      <c r="F4" s="107"/>
      <c r="G4" s="107"/>
      <c r="H4" s="107"/>
      <c r="I4" s="107"/>
      <c r="J4" s="107"/>
      <c r="K4" s="108"/>
      <c r="L4" s="2" t="s">
        <v>45</v>
      </c>
      <c r="M4" s="101" t="s">
        <v>520</v>
      </c>
      <c r="N4" s="101"/>
      <c r="O4" s="101"/>
      <c r="P4" s="101"/>
      <c r="Q4" s="101"/>
      <c r="R4" s="101"/>
    </row>
    <row r="5" spans="1:18" ht="18.75" x14ac:dyDescent="0.3">
      <c r="A5" s="113" t="s">
        <v>288</v>
      </c>
      <c r="B5" s="113"/>
      <c r="C5" s="113"/>
      <c r="D5" s="113"/>
      <c r="E5" s="113"/>
      <c r="F5" s="5" t="s">
        <v>493</v>
      </c>
      <c r="G5" s="16" t="s">
        <v>494</v>
      </c>
      <c r="H5" s="20" t="s">
        <v>495</v>
      </c>
      <c r="I5" s="102" t="s">
        <v>496</v>
      </c>
      <c r="J5" s="103"/>
      <c r="K5" s="19" t="s">
        <v>497</v>
      </c>
      <c r="L5" s="2" t="s">
        <v>46</v>
      </c>
      <c r="M5" s="101" t="s">
        <v>51</v>
      </c>
      <c r="N5" s="101"/>
      <c r="O5" s="101"/>
      <c r="P5" s="101"/>
      <c r="Q5" s="101"/>
      <c r="R5" s="101"/>
    </row>
    <row r="6" spans="1:18" ht="18.75" x14ac:dyDescent="0.3">
      <c r="A6" s="115"/>
      <c r="B6" s="115"/>
      <c r="C6" s="115"/>
      <c r="D6" s="115"/>
      <c r="E6" s="115"/>
      <c r="F6" s="61" t="s">
        <v>447</v>
      </c>
      <c r="G6" s="3">
        <v>1.31</v>
      </c>
      <c r="H6" s="3">
        <v>84.48</v>
      </c>
      <c r="I6" s="132">
        <f>H6/G6*1000</f>
        <v>64488.549618320605</v>
      </c>
      <c r="J6" s="132"/>
      <c r="K6" s="4" t="s">
        <v>1142</v>
      </c>
    </row>
    <row r="7" spans="1:18" ht="18.75" x14ac:dyDescent="0.3">
      <c r="A7" s="1"/>
      <c r="B7" s="113" t="s">
        <v>0</v>
      </c>
      <c r="C7" s="113"/>
      <c r="D7" s="113"/>
      <c r="E7" s="1"/>
      <c r="F7" s="61" t="s">
        <v>448</v>
      </c>
      <c r="G7" s="3">
        <v>1.31</v>
      </c>
      <c r="H7" s="3">
        <v>84.48</v>
      </c>
      <c r="I7" s="132">
        <f t="shared" ref="I7:I50" si="0">H7/G7*1000</f>
        <v>64488.549618320605</v>
      </c>
      <c r="J7" s="132"/>
      <c r="K7" s="4" t="s">
        <v>1142</v>
      </c>
    </row>
    <row r="8" spans="1:18" ht="18.75" x14ac:dyDescent="0.3">
      <c r="A8" s="1"/>
      <c r="B8" s="109" t="s">
        <v>492</v>
      </c>
      <c r="C8" s="109"/>
      <c r="D8" s="109"/>
      <c r="E8" s="1"/>
      <c r="F8" s="61" t="s">
        <v>449</v>
      </c>
      <c r="G8" s="3">
        <v>1.1499999999999999</v>
      </c>
      <c r="H8" s="3">
        <v>74.16</v>
      </c>
      <c r="I8" s="132">
        <f t="shared" si="0"/>
        <v>64486.956521739128</v>
      </c>
      <c r="J8" s="132"/>
      <c r="K8" s="4" t="s">
        <v>1142</v>
      </c>
    </row>
    <row r="9" spans="1:18" ht="18.75" x14ac:dyDescent="0.3">
      <c r="A9" s="1"/>
      <c r="B9" s="109" t="s">
        <v>488</v>
      </c>
      <c r="C9" s="109"/>
      <c r="D9" s="109"/>
      <c r="E9" s="1"/>
      <c r="F9" s="61" t="s">
        <v>450</v>
      </c>
      <c r="G9" s="3">
        <v>1.1499999999999999</v>
      </c>
      <c r="H9" s="3">
        <v>74.16</v>
      </c>
      <c r="I9" s="132">
        <f t="shared" si="0"/>
        <v>64486.956521739128</v>
      </c>
      <c r="J9" s="132"/>
      <c r="K9" s="4" t="s">
        <v>1142</v>
      </c>
    </row>
    <row r="10" spans="1:18" ht="18.75" x14ac:dyDescent="0.3">
      <c r="A10" s="115"/>
      <c r="B10" s="115"/>
      <c r="C10" s="115"/>
      <c r="D10" s="115"/>
      <c r="E10" s="115"/>
      <c r="F10" s="61" t="s">
        <v>451</v>
      </c>
      <c r="G10" s="3">
        <v>1.48</v>
      </c>
      <c r="H10" s="3">
        <v>95.45</v>
      </c>
      <c r="I10" s="132">
        <f t="shared" si="0"/>
        <v>64493.24324324324</v>
      </c>
      <c r="J10" s="132"/>
      <c r="K10" s="4" t="s">
        <v>1142</v>
      </c>
    </row>
    <row r="11" spans="1:18" ht="18.75" x14ac:dyDescent="0.3">
      <c r="A11" s="1"/>
      <c r="B11" s="113" t="s">
        <v>533</v>
      </c>
      <c r="C11" s="113"/>
      <c r="D11" s="113"/>
      <c r="E11" s="1"/>
      <c r="F11" s="61" t="s">
        <v>452</v>
      </c>
      <c r="G11" s="3">
        <v>1.48</v>
      </c>
      <c r="H11" s="3">
        <v>95.45</v>
      </c>
      <c r="I11" s="132">
        <f t="shared" si="0"/>
        <v>64493.24324324324</v>
      </c>
      <c r="J11" s="132"/>
      <c r="K11" s="4" t="s">
        <v>1142</v>
      </c>
    </row>
    <row r="12" spans="1:18" ht="18.75" x14ac:dyDescent="0.3">
      <c r="A12" s="115"/>
      <c r="B12" s="115"/>
      <c r="C12" s="115"/>
      <c r="D12" s="115"/>
      <c r="E12" s="115"/>
      <c r="F12" s="61" t="s">
        <v>453</v>
      </c>
      <c r="G12" s="3">
        <v>1.84</v>
      </c>
      <c r="H12" s="3">
        <v>118.66</v>
      </c>
      <c r="I12" s="132">
        <f t="shared" si="0"/>
        <v>64489.130434782608</v>
      </c>
      <c r="J12" s="132"/>
      <c r="K12" s="4" t="s">
        <v>1142</v>
      </c>
    </row>
    <row r="13" spans="1:18" ht="18.75" x14ac:dyDescent="0.3">
      <c r="A13" s="1"/>
      <c r="B13" s="113" t="s">
        <v>290</v>
      </c>
      <c r="C13" s="113"/>
      <c r="D13" s="113"/>
      <c r="E13" s="1"/>
      <c r="F13" s="61" t="s">
        <v>454</v>
      </c>
      <c r="G13" s="3">
        <v>1.84</v>
      </c>
      <c r="H13" s="3">
        <v>118.66</v>
      </c>
      <c r="I13" s="132">
        <f t="shared" si="0"/>
        <v>64489.130434782608</v>
      </c>
      <c r="J13" s="132"/>
      <c r="K13" s="4" t="s">
        <v>1142</v>
      </c>
    </row>
    <row r="14" spans="1:18" ht="18.75" x14ac:dyDescent="0.3">
      <c r="A14" s="1"/>
      <c r="B14" s="110"/>
      <c r="C14" s="111"/>
      <c r="D14" s="112"/>
      <c r="E14" s="1"/>
      <c r="F14" s="61" t="s">
        <v>455</v>
      </c>
      <c r="G14" s="3">
        <v>2.72</v>
      </c>
      <c r="H14" s="3">
        <v>175.41</v>
      </c>
      <c r="I14" s="132">
        <f t="shared" si="0"/>
        <v>64488.970588235286</v>
      </c>
      <c r="J14" s="132"/>
      <c r="K14" s="4" t="s">
        <v>1142</v>
      </c>
    </row>
    <row r="15" spans="1:18" ht="18.75" x14ac:dyDescent="0.3">
      <c r="A15" s="1"/>
      <c r="B15" s="113" t="s">
        <v>300</v>
      </c>
      <c r="C15" s="113"/>
      <c r="D15" s="113"/>
      <c r="E15" s="1"/>
      <c r="F15" s="61" t="s">
        <v>456</v>
      </c>
      <c r="G15" s="3">
        <v>2.72</v>
      </c>
      <c r="H15" s="3">
        <v>175.41</v>
      </c>
      <c r="I15" s="132">
        <f t="shared" si="0"/>
        <v>64488.970588235286</v>
      </c>
      <c r="J15" s="132"/>
      <c r="K15" s="4" t="s">
        <v>1142</v>
      </c>
    </row>
    <row r="16" spans="1:18" ht="18.75" x14ac:dyDescent="0.3">
      <c r="A16" s="1"/>
      <c r="B16" s="110"/>
      <c r="C16" s="111"/>
      <c r="D16" s="112"/>
      <c r="E16" s="1"/>
      <c r="F16" s="61" t="s">
        <v>457</v>
      </c>
      <c r="G16" s="3">
        <v>4.1399999999999997</v>
      </c>
      <c r="H16" s="3">
        <v>266.99</v>
      </c>
      <c r="I16" s="132">
        <f t="shared" si="0"/>
        <v>64490.33816425121</v>
      </c>
      <c r="J16" s="132"/>
      <c r="K16" s="4" t="s">
        <v>1142</v>
      </c>
    </row>
    <row r="17" spans="1:11" ht="18.75" x14ac:dyDescent="0.3">
      <c r="A17" s="1"/>
      <c r="B17" s="113" t="s">
        <v>430</v>
      </c>
      <c r="C17" s="113" t="s">
        <v>26</v>
      </c>
      <c r="D17" s="113" t="s">
        <v>26</v>
      </c>
      <c r="E17" s="1"/>
      <c r="F17" s="61" t="s">
        <v>458</v>
      </c>
      <c r="G17" s="3">
        <v>4.1399999999999997</v>
      </c>
      <c r="H17" s="3">
        <v>266.99</v>
      </c>
      <c r="I17" s="132">
        <f t="shared" si="0"/>
        <v>64490.33816425121</v>
      </c>
      <c r="J17" s="132"/>
      <c r="K17" s="4" t="s">
        <v>1142</v>
      </c>
    </row>
    <row r="18" spans="1:11" ht="18.75" x14ac:dyDescent="0.3">
      <c r="A18" s="1"/>
      <c r="B18" s="110"/>
      <c r="C18" s="111"/>
      <c r="D18" s="112"/>
      <c r="E18" s="1"/>
      <c r="F18" s="61" t="s">
        <v>459</v>
      </c>
      <c r="G18" s="3">
        <v>5.45</v>
      </c>
      <c r="H18" s="3">
        <v>351.47</v>
      </c>
      <c r="I18" s="132">
        <f t="shared" si="0"/>
        <v>64489.908256880735</v>
      </c>
      <c r="J18" s="132"/>
      <c r="K18" s="4" t="s">
        <v>1142</v>
      </c>
    </row>
    <row r="19" spans="1:11" ht="18.75" x14ac:dyDescent="0.3">
      <c r="A19" s="1"/>
      <c r="B19" s="113" t="s">
        <v>412</v>
      </c>
      <c r="C19" s="113"/>
      <c r="D19" s="113"/>
      <c r="E19" s="1"/>
      <c r="F19" s="61" t="s">
        <v>460</v>
      </c>
      <c r="G19" s="3">
        <v>5.45</v>
      </c>
      <c r="H19" s="3">
        <v>351.47</v>
      </c>
      <c r="I19" s="132">
        <f t="shared" si="0"/>
        <v>64489.908256880735</v>
      </c>
      <c r="J19" s="132"/>
      <c r="K19" s="4" t="s">
        <v>1142</v>
      </c>
    </row>
    <row r="20" spans="1:11" ht="18.75" x14ac:dyDescent="0.3">
      <c r="A20" s="1"/>
      <c r="B20" s="109" t="s">
        <v>301</v>
      </c>
      <c r="C20" s="109"/>
      <c r="D20" s="109"/>
      <c r="E20" s="1"/>
      <c r="F20" s="61" t="s">
        <v>461</v>
      </c>
      <c r="G20" s="3">
        <v>4.62</v>
      </c>
      <c r="H20" s="3">
        <v>297.94</v>
      </c>
      <c r="I20" s="132">
        <f t="shared" si="0"/>
        <v>64489.177489177491</v>
      </c>
      <c r="J20" s="132"/>
      <c r="K20" s="4" t="s">
        <v>1142</v>
      </c>
    </row>
    <row r="21" spans="1:11" ht="18.75" x14ac:dyDescent="0.3">
      <c r="A21" s="1"/>
      <c r="B21" s="109" t="s">
        <v>410</v>
      </c>
      <c r="C21" s="109"/>
      <c r="D21" s="109"/>
      <c r="E21" s="1"/>
      <c r="F21" s="61" t="s">
        <v>462</v>
      </c>
      <c r="G21" s="3">
        <v>4.62</v>
      </c>
      <c r="H21" s="3">
        <v>297.94</v>
      </c>
      <c r="I21" s="132">
        <f t="shared" si="0"/>
        <v>64489.177489177491</v>
      </c>
      <c r="J21" s="132"/>
      <c r="K21" s="4" t="s">
        <v>1142</v>
      </c>
    </row>
    <row r="22" spans="1:11" ht="18.75" x14ac:dyDescent="0.3">
      <c r="A22" s="1"/>
      <c r="B22" s="109" t="s">
        <v>28</v>
      </c>
      <c r="C22" s="109"/>
      <c r="D22" s="109"/>
      <c r="E22" s="1"/>
      <c r="F22" s="61" t="s">
        <v>1388</v>
      </c>
      <c r="G22" s="3">
        <v>5.9</v>
      </c>
      <c r="H22" s="3">
        <v>380.49</v>
      </c>
      <c r="I22" s="132">
        <f t="shared" si="0"/>
        <v>64489.830508474566</v>
      </c>
      <c r="J22" s="132"/>
      <c r="K22" s="4" t="s">
        <v>1142</v>
      </c>
    </row>
    <row r="23" spans="1:11" ht="18.75" x14ac:dyDescent="0.3">
      <c r="A23" s="1"/>
      <c r="B23" s="109" t="s">
        <v>411</v>
      </c>
      <c r="C23" s="109"/>
      <c r="D23" s="109"/>
      <c r="E23" s="1"/>
      <c r="F23" s="61" t="s">
        <v>463</v>
      </c>
      <c r="G23" s="3">
        <v>5.2</v>
      </c>
      <c r="H23" s="3">
        <v>335.35</v>
      </c>
      <c r="I23" s="132">
        <f t="shared" si="0"/>
        <v>64490.38461538461</v>
      </c>
      <c r="J23" s="132"/>
      <c r="K23" s="4" t="s">
        <v>1142</v>
      </c>
    </row>
    <row r="24" spans="1:11" ht="18.75" x14ac:dyDescent="0.3">
      <c r="A24" s="1"/>
      <c r="B24" s="109" t="s">
        <v>413</v>
      </c>
      <c r="C24" s="109"/>
      <c r="D24" s="109"/>
      <c r="E24" s="1"/>
      <c r="F24" s="61" t="s">
        <v>464</v>
      </c>
      <c r="G24" s="3">
        <v>5.2</v>
      </c>
      <c r="H24" s="3">
        <v>335.35</v>
      </c>
      <c r="I24" s="132">
        <f t="shared" si="0"/>
        <v>64490.38461538461</v>
      </c>
      <c r="J24" s="132"/>
      <c r="K24" s="4" t="s">
        <v>1142</v>
      </c>
    </row>
    <row r="25" spans="1:11" ht="18.75" x14ac:dyDescent="0.3">
      <c r="A25" s="1"/>
      <c r="B25" s="110"/>
      <c r="C25" s="111"/>
      <c r="D25" s="112"/>
      <c r="E25" s="1"/>
      <c r="F25" s="61" t="s">
        <v>465</v>
      </c>
      <c r="G25" s="3">
        <v>8.1300000000000008</v>
      </c>
      <c r="H25" s="3">
        <v>524.29999999999995</v>
      </c>
      <c r="I25" s="132">
        <f t="shared" si="0"/>
        <v>64489.54489544894</v>
      </c>
      <c r="J25" s="132"/>
      <c r="K25" s="4" t="s">
        <v>1142</v>
      </c>
    </row>
    <row r="26" spans="1:11" ht="18.75" x14ac:dyDescent="0.3">
      <c r="A26" s="1"/>
      <c r="B26" s="113" t="s">
        <v>429</v>
      </c>
      <c r="C26" s="113"/>
      <c r="D26" s="113"/>
      <c r="E26" s="1"/>
      <c r="F26" s="61" t="s">
        <v>466</v>
      </c>
      <c r="G26" s="3">
        <v>7.2</v>
      </c>
      <c r="H26" s="3">
        <v>464.33</v>
      </c>
      <c r="I26" s="132">
        <f t="shared" si="0"/>
        <v>64490.277777777774</v>
      </c>
      <c r="J26" s="132"/>
      <c r="K26" s="4" t="s">
        <v>1142</v>
      </c>
    </row>
    <row r="27" spans="1:11" ht="18.75" x14ac:dyDescent="0.3">
      <c r="A27" s="1"/>
      <c r="B27" s="110"/>
      <c r="C27" s="111"/>
      <c r="D27" s="112"/>
      <c r="E27" s="1"/>
      <c r="F27" s="61" t="s">
        <v>467</v>
      </c>
      <c r="G27" s="3">
        <v>10.85</v>
      </c>
      <c r="H27" s="3">
        <v>699.72</v>
      </c>
      <c r="I27" s="132">
        <f t="shared" si="0"/>
        <v>64490.322580645166</v>
      </c>
      <c r="J27" s="132"/>
      <c r="K27" s="4" t="s">
        <v>1142</v>
      </c>
    </row>
    <row r="28" spans="1:11" ht="18.75" x14ac:dyDescent="0.3">
      <c r="A28" s="1"/>
      <c r="B28" s="113" t="s">
        <v>18</v>
      </c>
      <c r="C28" s="113"/>
      <c r="D28" s="113"/>
      <c r="E28" s="1"/>
      <c r="F28" s="61" t="s">
        <v>468</v>
      </c>
      <c r="G28" s="3">
        <v>10.85</v>
      </c>
      <c r="H28" s="3">
        <v>699.72</v>
      </c>
      <c r="I28" s="132">
        <f t="shared" si="0"/>
        <v>64490.322580645166</v>
      </c>
      <c r="J28" s="132"/>
      <c r="K28" s="4" t="s">
        <v>1142</v>
      </c>
    </row>
    <row r="29" spans="1:11" ht="18.75" x14ac:dyDescent="0.3">
      <c r="A29" s="1"/>
      <c r="B29" s="109" t="s">
        <v>885</v>
      </c>
      <c r="C29" s="109"/>
      <c r="D29" s="109"/>
      <c r="E29" s="1"/>
      <c r="F29" s="61" t="s">
        <v>469</v>
      </c>
      <c r="G29" s="3">
        <v>5.5</v>
      </c>
      <c r="H29" s="3">
        <v>354.7</v>
      </c>
      <c r="I29" s="132">
        <f t="shared" si="0"/>
        <v>64490.909090909088</v>
      </c>
      <c r="J29" s="132"/>
      <c r="K29" s="4" t="s">
        <v>1142</v>
      </c>
    </row>
    <row r="30" spans="1:11" ht="18.75" x14ac:dyDescent="0.3">
      <c r="A30" s="1"/>
      <c r="B30" s="113" t="s">
        <v>889</v>
      </c>
      <c r="C30" s="113"/>
      <c r="D30" s="113"/>
      <c r="E30" s="1"/>
      <c r="F30" s="61" t="s">
        <v>470</v>
      </c>
      <c r="G30" s="3">
        <v>11.8</v>
      </c>
      <c r="H30" s="3">
        <v>759.98</v>
      </c>
      <c r="I30" s="132">
        <f t="shared" si="0"/>
        <v>64405.08474576271</v>
      </c>
      <c r="J30" s="132"/>
      <c r="K30" s="4" t="s">
        <v>1142</v>
      </c>
    </row>
    <row r="31" spans="1:11" ht="18.75" x14ac:dyDescent="0.3">
      <c r="A31" s="1"/>
      <c r="B31" s="109" t="s">
        <v>893</v>
      </c>
      <c r="C31" s="109"/>
      <c r="D31" s="109"/>
      <c r="E31" s="1"/>
      <c r="F31" s="61" t="s">
        <v>471</v>
      </c>
      <c r="G31" s="3">
        <v>9.1</v>
      </c>
      <c r="H31" s="3">
        <v>586.86</v>
      </c>
      <c r="I31" s="132">
        <f t="shared" si="0"/>
        <v>64490.109890109889</v>
      </c>
      <c r="J31" s="132"/>
      <c r="K31" s="4" t="s">
        <v>1142</v>
      </c>
    </row>
    <row r="32" spans="1:11" ht="18.75" x14ac:dyDescent="0.3">
      <c r="A32" s="1"/>
      <c r="B32" s="109" t="s">
        <v>1631</v>
      </c>
      <c r="C32" s="109"/>
      <c r="D32" s="109"/>
      <c r="E32" s="1"/>
      <c r="F32" s="61" t="s">
        <v>472</v>
      </c>
      <c r="G32" s="3">
        <v>6.5</v>
      </c>
      <c r="H32" s="3">
        <v>419.19</v>
      </c>
      <c r="I32" s="132">
        <f t="shared" si="0"/>
        <v>64490.769230769234</v>
      </c>
      <c r="J32" s="132"/>
      <c r="K32" s="4" t="s">
        <v>1142</v>
      </c>
    </row>
    <row r="33" spans="1:11" ht="18.75" x14ac:dyDescent="0.3">
      <c r="A33" s="1"/>
      <c r="B33" s="109" t="s">
        <v>1144</v>
      </c>
      <c r="C33" s="109"/>
      <c r="D33" s="109"/>
      <c r="E33" s="1"/>
      <c r="F33" s="61" t="s">
        <v>473</v>
      </c>
      <c r="G33" s="3">
        <v>8.57</v>
      </c>
      <c r="H33" s="3">
        <v>552.67999999999995</v>
      </c>
      <c r="I33" s="132">
        <f t="shared" si="0"/>
        <v>64490.08168028004</v>
      </c>
      <c r="J33" s="132"/>
      <c r="K33" s="4" t="s">
        <v>1142</v>
      </c>
    </row>
    <row r="34" spans="1:11" ht="18.75" x14ac:dyDescent="0.3">
      <c r="A34" s="1"/>
      <c r="B34" s="109" t="s">
        <v>19</v>
      </c>
      <c r="C34" s="109"/>
      <c r="D34" s="109"/>
      <c r="E34" s="1"/>
      <c r="F34" s="61" t="s">
        <v>474</v>
      </c>
      <c r="G34" s="3">
        <v>10.4</v>
      </c>
      <c r="H34" s="3">
        <v>669.7</v>
      </c>
      <c r="I34" s="132">
        <f t="shared" si="0"/>
        <v>64394.230769230773</v>
      </c>
      <c r="J34" s="132"/>
      <c r="K34" s="4" t="s">
        <v>1142</v>
      </c>
    </row>
    <row r="35" spans="1:11" ht="18.75" x14ac:dyDescent="0.3">
      <c r="A35" s="1"/>
      <c r="B35" s="109" t="s">
        <v>904</v>
      </c>
      <c r="C35" s="109"/>
      <c r="D35" s="109"/>
      <c r="E35" s="1"/>
      <c r="F35" s="61" t="s">
        <v>475</v>
      </c>
      <c r="G35" s="3">
        <v>9.8000000000000007</v>
      </c>
      <c r="H35" s="3">
        <v>632</v>
      </c>
      <c r="I35" s="132">
        <f t="shared" si="0"/>
        <v>64489.795918367352</v>
      </c>
      <c r="J35" s="132"/>
      <c r="K35" s="4" t="s">
        <v>1142</v>
      </c>
    </row>
    <row r="36" spans="1:11" ht="18.75" x14ac:dyDescent="0.3">
      <c r="A36" s="1"/>
      <c r="B36" s="113" t="s">
        <v>1474</v>
      </c>
      <c r="C36" s="113"/>
      <c r="D36" s="113"/>
      <c r="E36" s="1"/>
      <c r="F36" s="61" t="s">
        <v>476</v>
      </c>
      <c r="G36" s="3">
        <v>11.97</v>
      </c>
      <c r="H36" s="3">
        <v>771.95</v>
      </c>
      <c r="I36" s="132">
        <f t="shared" si="0"/>
        <v>64490.392648287379</v>
      </c>
      <c r="J36" s="132"/>
      <c r="K36" s="4" t="s">
        <v>1142</v>
      </c>
    </row>
    <row r="37" spans="1:11" ht="18.75" x14ac:dyDescent="0.3">
      <c r="A37" s="1"/>
      <c r="B37" s="109" t="s">
        <v>1475</v>
      </c>
      <c r="C37" s="109"/>
      <c r="D37" s="109"/>
      <c r="E37" s="1"/>
      <c r="F37" s="61" t="s">
        <v>477</v>
      </c>
      <c r="G37" s="3">
        <v>6.99</v>
      </c>
      <c r="H37" s="3">
        <v>449.79</v>
      </c>
      <c r="I37" s="132">
        <f t="shared" si="0"/>
        <v>64347.639484978543</v>
      </c>
      <c r="J37" s="132"/>
      <c r="K37" s="4" t="s">
        <v>1142</v>
      </c>
    </row>
    <row r="38" spans="1:11" ht="18.75" x14ac:dyDescent="0.3">
      <c r="A38" s="1"/>
      <c r="B38" s="113" t="s">
        <v>785</v>
      </c>
      <c r="C38" s="113"/>
      <c r="D38" s="113"/>
      <c r="E38" s="1"/>
      <c r="F38" s="61" t="s">
        <v>478</v>
      </c>
      <c r="G38" s="3">
        <v>6.99</v>
      </c>
      <c r="H38" s="3">
        <v>449.79</v>
      </c>
      <c r="I38" s="132">
        <f t="shared" si="0"/>
        <v>64347.639484978543</v>
      </c>
      <c r="J38" s="132"/>
      <c r="K38" s="4" t="s">
        <v>1142</v>
      </c>
    </row>
    <row r="39" spans="1:11" ht="18.75" x14ac:dyDescent="0.3">
      <c r="A39" s="1"/>
      <c r="B39" s="110"/>
      <c r="C39" s="111"/>
      <c r="D39" s="112"/>
      <c r="E39" s="1"/>
      <c r="F39" s="61" t="s">
        <v>479</v>
      </c>
      <c r="G39" s="3">
        <v>12.2</v>
      </c>
      <c r="H39" s="3">
        <v>786.78</v>
      </c>
      <c r="I39" s="132">
        <f t="shared" si="0"/>
        <v>64490.163934426237</v>
      </c>
      <c r="J39" s="132"/>
      <c r="K39" s="4" t="s">
        <v>1142</v>
      </c>
    </row>
    <row r="40" spans="1:11" ht="18.75" x14ac:dyDescent="0.3">
      <c r="A40" s="1"/>
      <c r="B40" s="113" t="s">
        <v>1143</v>
      </c>
      <c r="C40" s="113"/>
      <c r="D40" s="113"/>
      <c r="E40" s="1"/>
      <c r="F40" s="61" t="s">
        <v>480</v>
      </c>
      <c r="G40" s="3">
        <v>10.4</v>
      </c>
      <c r="H40" s="3">
        <v>669.7</v>
      </c>
      <c r="I40" s="132">
        <f t="shared" si="0"/>
        <v>64394.230769230773</v>
      </c>
      <c r="J40" s="132"/>
      <c r="K40" s="4" t="s">
        <v>1142</v>
      </c>
    </row>
    <row r="41" spans="1:11" ht="18.75" x14ac:dyDescent="0.3">
      <c r="A41" s="1"/>
      <c r="B41" s="109" t="s">
        <v>905</v>
      </c>
      <c r="C41" s="109"/>
      <c r="D41" s="109"/>
      <c r="E41" s="1"/>
      <c r="F41" s="61" t="s">
        <v>481</v>
      </c>
      <c r="G41" s="3">
        <v>12.35</v>
      </c>
      <c r="H41" s="3">
        <v>796.45</v>
      </c>
      <c r="I41" s="132">
        <f t="shared" si="0"/>
        <v>64489.878542510123</v>
      </c>
      <c r="J41" s="132"/>
      <c r="K41" s="4" t="s">
        <v>1142</v>
      </c>
    </row>
    <row r="42" spans="1:11" ht="18.75" x14ac:dyDescent="0.3">
      <c r="A42" s="1"/>
      <c r="B42" s="109" t="s">
        <v>906</v>
      </c>
      <c r="C42" s="109"/>
      <c r="D42" s="109"/>
      <c r="E42" s="1"/>
      <c r="F42" s="61" t="s">
        <v>482</v>
      </c>
      <c r="G42" s="3">
        <v>15.4</v>
      </c>
      <c r="H42" s="3">
        <v>993.15</v>
      </c>
      <c r="I42" s="132">
        <f t="shared" si="0"/>
        <v>64490.259740259731</v>
      </c>
      <c r="J42" s="132"/>
      <c r="K42" s="4" t="s">
        <v>1142</v>
      </c>
    </row>
    <row r="43" spans="1:11" ht="18.75" x14ac:dyDescent="0.3">
      <c r="A43" s="1"/>
      <c r="B43" s="109" t="s">
        <v>927</v>
      </c>
      <c r="C43" s="109"/>
      <c r="D43" s="109"/>
      <c r="E43" s="1"/>
      <c r="F43" s="61" t="s">
        <v>483</v>
      </c>
      <c r="G43" s="3">
        <v>11.33</v>
      </c>
      <c r="H43" s="3">
        <v>729.67</v>
      </c>
      <c r="I43" s="132">
        <f t="shared" si="0"/>
        <v>64401.58870255958</v>
      </c>
      <c r="J43" s="132"/>
      <c r="K43" s="4" t="s">
        <v>1142</v>
      </c>
    </row>
    <row r="44" spans="1:11" ht="18.75" x14ac:dyDescent="0.3">
      <c r="A44" s="1"/>
      <c r="B44" s="110"/>
      <c r="C44" s="111"/>
      <c r="D44" s="112"/>
      <c r="E44" s="1"/>
      <c r="F44" s="61" t="s">
        <v>1485</v>
      </c>
      <c r="G44" s="3">
        <v>9.36</v>
      </c>
      <c r="H44" s="3">
        <v>603.63</v>
      </c>
      <c r="I44" s="132">
        <f t="shared" si="0"/>
        <v>64490.38461538461</v>
      </c>
      <c r="J44" s="132"/>
      <c r="K44" s="4" t="s">
        <v>1142</v>
      </c>
    </row>
    <row r="45" spans="1:11" ht="18.75" x14ac:dyDescent="0.3">
      <c r="A45" s="1"/>
      <c r="B45" s="113" t="s">
        <v>29</v>
      </c>
      <c r="C45" s="113"/>
      <c r="D45" s="113"/>
      <c r="E45" s="1"/>
      <c r="F45" s="61" t="s">
        <v>484</v>
      </c>
      <c r="G45" s="3">
        <v>11.16</v>
      </c>
      <c r="H45" s="3">
        <v>719.71</v>
      </c>
      <c r="I45" s="132">
        <f t="shared" si="0"/>
        <v>64490.143369175625</v>
      </c>
      <c r="J45" s="132"/>
      <c r="K45" s="4" t="s">
        <v>1142</v>
      </c>
    </row>
    <row r="46" spans="1:11" ht="18.75" x14ac:dyDescent="0.3">
      <c r="A46" s="1"/>
      <c r="B46" s="109" t="s">
        <v>535</v>
      </c>
      <c r="C46" s="109" t="s">
        <v>20</v>
      </c>
      <c r="D46" s="109" t="s">
        <v>20</v>
      </c>
      <c r="E46" s="1"/>
      <c r="F46" s="61" t="s">
        <v>485</v>
      </c>
      <c r="G46" s="3">
        <v>11.16</v>
      </c>
      <c r="H46" s="3">
        <v>719.71</v>
      </c>
      <c r="I46" s="132">
        <f t="shared" si="0"/>
        <v>64490.143369175625</v>
      </c>
      <c r="J46" s="132"/>
      <c r="K46" s="4" t="s">
        <v>1142</v>
      </c>
    </row>
    <row r="47" spans="1:11" ht="18.75" x14ac:dyDescent="0.3">
      <c r="A47" s="1"/>
      <c r="B47" s="109" t="s">
        <v>766</v>
      </c>
      <c r="C47" s="109" t="s">
        <v>21</v>
      </c>
      <c r="D47" s="109" t="s">
        <v>21</v>
      </c>
      <c r="E47" s="1"/>
      <c r="F47" s="61" t="s">
        <v>486</v>
      </c>
      <c r="G47" s="3">
        <v>10.68</v>
      </c>
      <c r="H47" s="3">
        <v>688.75</v>
      </c>
      <c r="I47" s="132">
        <f t="shared" si="0"/>
        <v>64489.700374531836</v>
      </c>
      <c r="J47" s="132"/>
      <c r="K47" s="4" t="s">
        <v>1142</v>
      </c>
    </row>
    <row r="48" spans="1:11" ht="18.75" x14ac:dyDescent="0.3">
      <c r="A48" s="1"/>
      <c r="B48" s="109" t="s">
        <v>22</v>
      </c>
      <c r="C48" s="109" t="s">
        <v>22</v>
      </c>
      <c r="D48" s="109" t="s">
        <v>22</v>
      </c>
      <c r="E48" s="1"/>
      <c r="F48" s="61" t="s">
        <v>487</v>
      </c>
      <c r="G48" s="3">
        <v>12.75</v>
      </c>
      <c r="H48" s="3">
        <v>822.25</v>
      </c>
      <c r="I48" s="132">
        <f t="shared" si="0"/>
        <v>64490.196078431371</v>
      </c>
      <c r="J48" s="132"/>
      <c r="K48" s="4" t="s">
        <v>1142</v>
      </c>
    </row>
    <row r="49" spans="1:11" ht="18.75" x14ac:dyDescent="0.3">
      <c r="A49" s="1"/>
      <c r="B49" s="109" t="s">
        <v>1159</v>
      </c>
      <c r="C49" s="109" t="s">
        <v>23</v>
      </c>
      <c r="D49" s="109" t="s">
        <v>23</v>
      </c>
      <c r="E49" s="1"/>
      <c r="F49" s="61" t="s">
        <v>1486</v>
      </c>
      <c r="G49" s="3">
        <v>8.75</v>
      </c>
      <c r="H49" s="3">
        <v>564.29</v>
      </c>
      <c r="I49" s="132">
        <f t="shared" si="0"/>
        <v>64490.285714285703</v>
      </c>
      <c r="J49" s="132"/>
      <c r="K49" s="4" t="s">
        <v>1142</v>
      </c>
    </row>
    <row r="50" spans="1:11" ht="18.75" x14ac:dyDescent="0.3">
      <c r="A50" s="1"/>
      <c r="B50" s="109" t="s">
        <v>767</v>
      </c>
      <c r="C50" s="109" t="s">
        <v>24</v>
      </c>
      <c r="D50" s="109" t="s">
        <v>24</v>
      </c>
      <c r="E50" s="1"/>
      <c r="F50" s="61" t="s">
        <v>1487</v>
      </c>
      <c r="G50" s="3">
        <v>8.6999999999999993</v>
      </c>
      <c r="H50" s="3">
        <v>561.05999999999995</v>
      </c>
      <c r="I50" s="132">
        <f t="shared" si="0"/>
        <v>64489.65517241379</v>
      </c>
      <c r="J50" s="132"/>
      <c r="K50" s="4" t="s">
        <v>1142</v>
      </c>
    </row>
    <row r="51" spans="1:11" ht="18.75" x14ac:dyDescent="0.3">
      <c r="A51" s="1"/>
      <c r="B51" s="109" t="s">
        <v>768</v>
      </c>
      <c r="C51" s="109" t="s">
        <v>25</v>
      </c>
      <c r="D51" s="109" t="s">
        <v>25</v>
      </c>
      <c r="E51" s="1"/>
    </row>
    <row r="52" spans="1:11" ht="18.75" x14ac:dyDescent="0.3">
      <c r="A52" s="1"/>
      <c r="B52" s="110"/>
      <c r="C52" s="111"/>
      <c r="D52" s="112"/>
      <c r="E52" s="1"/>
    </row>
    <row r="53" spans="1:11" ht="18.75" x14ac:dyDescent="0.3">
      <c r="A53" s="1"/>
      <c r="B53" s="113" t="s">
        <v>444</v>
      </c>
      <c r="C53" s="113" t="s">
        <v>27</v>
      </c>
      <c r="D53" s="113" t="s">
        <v>27</v>
      </c>
      <c r="E53" s="1"/>
    </row>
    <row r="54" spans="1:11" ht="18.75" x14ac:dyDescent="0.3">
      <c r="A54" s="1"/>
      <c r="B54" s="109" t="s">
        <v>445</v>
      </c>
      <c r="C54" s="109"/>
      <c r="D54" s="109"/>
      <c r="E54" s="1"/>
    </row>
    <row r="55" spans="1:11" ht="18.75" x14ac:dyDescent="0.3">
      <c r="A55" s="1"/>
      <c r="B55" s="109" t="s">
        <v>446</v>
      </c>
      <c r="C55" s="109"/>
      <c r="D55" s="109"/>
      <c r="E55" s="1"/>
    </row>
    <row r="56" spans="1:11" ht="18.75" x14ac:dyDescent="0.3">
      <c r="A56" s="1"/>
      <c r="B56" s="110"/>
      <c r="C56" s="111"/>
      <c r="D56" s="112"/>
      <c r="E56" s="1"/>
    </row>
    <row r="57" spans="1:11" ht="18.75" x14ac:dyDescent="0.3">
      <c r="A57" s="1"/>
      <c r="B57" s="113" t="s">
        <v>1160</v>
      </c>
      <c r="C57" s="113" t="s">
        <v>1</v>
      </c>
      <c r="D57" s="113" t="s">
        <v>1</v>
      </c>
      <c r="E57" s="1"/>
    </row>
    <row r="58" spans="1:11" ht="18.75" x14ac:dyDescent="0.3">
      <c r="A58" s="1"/>
      <c r="B58" s="109" t="s">
        <v>1146</v>
      </c>
      <c r="C58" s="109" t="s">
        <v>8</v>
      </c>
      <c r="D58" s="109" t="s">
        <v>8</v>
      </c>
      <c r="E58" s="1"/>
    </row>
    <row r="59" spans="1:11" ht="18.75" x14ac:dyDescent="0.3">
      <c r="A59" s="1"/>
      <c r="B59" s="109" t="s">
        <v>166</v>
      </c>
      <c r="C59" s="109" t="s">
        <v>2</v>
      </c>
      <c r="D59" s="109" t="s">
        <v>2</v>
      </c>
      <c r="E59" s="1"/>
    </row>
    <row r="60" spans="1:11" ht="18.75" x14ac:dyDescent="0.3">
      <c r="A60" s="1"/>
      <c r="B60" s="109" t="s">
        <v>1121</v>
      </c>
      <c r="C60" s="109" t="s">
        <v>3</v>
      </c>
      <c r="D60" s="109" t="s">
        <v>3</v>
      </c>
      <c r="E60" s="1"/>
    </row>
    <row r="61" spans="1:11" ht="18.75" x14ac:dyDescent="0.3">
      <c r="A61" s="1"/>
      <c r="B61" s="109" t="s">
        <v>1145</v>
      </c>
      <c r="C61" s="109" t="s">
        <v>4</v>
      </c>
      <c r="D61" s="109" t="s">
        <v>4</v>
      </c>
      <c r="E61" s="1"/>
    </row>
    <row r="62" spans="1:11" ht="18.75" x14ac:dyDescent="0.3">
      <c r="A62" s="1"/>
      <c r="B62" s="109" t="s">
        <v>5</v>
      </c>
      <c r="C62" s="109" t="s">
        <v>5</v>
      </c>
      <c r="D62" s="109" t="s">
        <v>5</v>
      </c>
      <c r="E62" s="1"/>
    </row>
    <row r="63" spans="1:11" ht="18.75" x14ac:dyDescent="0.3">
      <c r="A63" s="1"/>
      <c r="B63" s="109" t="s">
        <v>1152</v>
      </c>
      <c r="C63" s="109" t="s">
        <v>17</v>
      </c>
      <c r="D63" s="109" t="s">
        <v>17</v>
      </c>
      <c r="E63" s="1"/>
    </row>
    <row r="64" spans="1:11" ht="18.75" x14ac:dyDescent="0.3">
      <c r="A64" s="1"/>
      <c r="B64" s="109" t="s">
        <v>251</v>
      </c>
      <c r="C64" s="109"/>
      <c r="D64" s="109"/>
      <c r="E64" s="1"/>
    </row>
    <row r="65" spans="1:5" ht="18.75" x14ac:dyDescent="0.3">
      <c r="A65" s="1"/>
      <c r="B65" s="109" t="s">
        <v>1141</v>
      </c>
      <c r="C65" s="109" t="s">
        <v>6</v>
      </c>
      <c r="D65" s="109" t="s">
        <v>6</v>
      </c>
      <c r="E65" s="1"/>
    </row>
    <row r="66" spans="1:5" ht="18.75" x14ac:dyDescent="0.3">
      <c r="A66" s="1"/>
      <c r="B66" s="109" t="s">
        <v>7</v>
      </c>
      <c r="C66" s="109" t="s">
        <v>7</v>
      </c>
      <c r="D66" s="109" t="s">
        <v>7</v>
      </c>
      <c r="E66" s="1"/>
    </row>
    <row r="67" spans="1:5" ht="18.75" x14ac:dyDescent="0.3">
      <c r="A67" s="1"/>
      <c r="B67" s="109" t="s">
        <v>1161</v>
      </c>
      <c r="C67" s="109" t="s">
        <v>9</v>
      </c>
      <c r="D67" s="109" t="s">
        <v>9</v>
      </c>
      <c r="E67" s="1"/>
    </row>
    <row r="68" spans="1:5" ht="18.75" x14ac:dyDescent="0.3">
      <c r="A68" s="1"/>
      <c r="B68" s="109" t="s">
        <v>1147</v>
      </c>
      <c r="C68" s="109" t="s">
        <v>10</v>
      </c>
      <c r="D68" s="109" t="s">
        <v>10</v>
      </c>
      <c r="E68" s="1"/>
    </row>
    <row r="69" spans="1:5" ht="18.75" x14ac:dyDescent="0.3">
      <c r="A69" s="1"/>
      <c r="B69" s="109" t="s">
        <v>1148</v>
      </c>
      <c r="C69" s="109" t="s">
        <v>11</v>
      </c>
      <c r="D69" s="109" t="s">
        <v>11</v>
      </c>
      <c r="E69" s="1"/>
    </row>
    <row r="70" spans="1:5" ht="18.75" x14ac:dyDescent="0.3">
      <c r="A70" s="1"/>
      <c r="B70" s="109" t="s">
        <v>12</v>
      </c>
      <c r="C70" s="109" t="s">
        <v>12</v>
      </c>
      <c r="D70" s="109" t="s">
        <v>12</v>
      </c>
      <c r="E70" s="1"/>
    </row>
    <row r="71" spans="1:5" ht="18.75" x14ac:dyDescent="0.3">
      <c r="A71" s="1"/>
      <c r="B71" s="109" t="s">
        <v>13</v>
      </c>
      <c r="C71" s="109" t="s">
        <v>13</v>
      </c>
      <c r="D71" s="109" t="s">
        <v>13</v>
      </c>
      <c r="E71" s="1"/>
    </row>
    <row r="72" spans="1:5" ht="18.75" x14ac:dyDescent="0.3">
      <c r="A72" s="1"/>
      <c r="B72" s="109" t="s">
        <v>1149</v>
      </c>
      <c r="C72" s="109" t="s">
        <v>14</v>
      </c>
      <c r="D72" s="109" t="s">
        <v>14</v>
      </c>
      <c r="E72" s="1"/>
    </row>
    <row r="73" spans="1:5" ht="18.75" x14ac:dyDescent="0.3">
      <c r="A73" s="1"/>
      <c r="B73" s="109" t="s">
        <v>15</v>
      </c>
      <c r="C73" s="109" t="s">
        <v>15</v>
      </c>
      <c r="D73" s="109" t="s">
        <v>15</v>
      </c>
      <c r="E73" s="1"/>
    </row>
    <row r="74" spans="1:5" ht="18.75" x14ac:dyDescent="0.3">
      <c r="A74" s="1"/>
      <c r="B74" s="109" t="s">
        <v>167</v>
      </c>
      <c r="C74" s="109"/>
      <c r="D74" s="109"/>
      <c r="E74" s="1"/>
    </row>
    <row r="75" spans="1:5" ht="18.75" x14ac:dyDescent="0.3">
      <c r="A75" s="1"/>
      <c r="B75" s="109" t="s">
        <v>168</v>
      </c>
      <c r="C75" s="109"/>
      <c r="D75" s="109"/>
      <c r="E75" s="1"/>
    </row>
    <row r="76" spans="1:5" ht="18.75" x14ac:dyDescent="0.3">
      <c r="A76" s="1"/>
      <c r="B76" s="109" t="s">
        <v>1151</v>
      </c>
      <c r="C76" s="109" t="s">
        <v>16</v>
      </c>
      <c r="D76" s="109" t="s">
        <v>16</v>
      </c>
      <c r="E76" s="1"/>
    </row>
    <row r="77" spans="1:5" ht="18.75" x14ac:dyDescent="0.3">
      <c r="A77" s="1"/>
      <c r="B77" s="115"/>
      <c r="C77" s="115"/>
      <c r="D77" s="115"/>
      <c r="E77" s="1"/>
    </row>
    <row r="78" spans="1:5" ht="18.75" x14ac:dyDescent="0.3">
      <c r="A78" s="1"/>
      <c r="B78" s="113" t="s">
        <v>1162</v>
      </c>
      <c r="C78" s="113"/>
      <c r="D78" s="113"/>
      <c r="E78" s="1"/>
    </row>
    <row r="79" spans="1:5" ht="15.75" x14ac:dyDescent="0.25">
      <c r="B79" s="109" t="s">
        <v>48</v>
      </c>
      <c r="C79" s="109"/>
      <c r="D79" s="109"/>
    </row>
    <row r="80" spans="1:5" ht="15.75" x14ac:dyDescent="0.25">
      <c r="B80" s="109" t="s">
        <v>784</v>
      </c>
      <c r="C80" s="109"/>
      <c r="D80" s="109"/>
    </row>
    <row r="81" spans="2:4" ht="15.75" x14ac:dyDescent="0.25">
      <c r="B81" s="109" t="s">
        <v>49</v>
      </c>
      <c r="C81" s="109"/>
      <c r="D81" s="109"/>
    </row>
  </sheetData>
  <mergeCells count="131">
    <mergeCell ref="B81:D81"/>
    <mergeCell ref="B80:D80"/>
    <mergeCell ref="I47:J47"/>
    <mergeCell ref="I48:J48"/>
    <mergeCell ref="I49:J49"/>
    <mergeCell ref="I50:J50"/>
    <mergeCell ref="B79:D79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I41:J41"/>
    <mergeCell ref="I42:J42"/>
    <mergeCell ref="I43:J43"/>
    <mergeCell ref="I44:J44"/>
    <mergeCell ref="I45:J45"/>
    <mergeCell ref="I46:J46"/>
    <mergeCell ref="I35:J35"/>
    <mergeCell ref="I36:J36"/>
    <mergeCell ref="I37:J37"/>
    <mergeCell ref="I38:J38"/>
    <mergeCell ref="I39:J39"/>
    <mergeCell ref="I40:J40"/>
    <mergeCell ref="I29:J29"/>
    <mergeCell ref="I30:J30"/>
    <mergeCell ref="I31:J31"/>
    <mergeCell ref="I32:J32"/>
    <mergeCell ref="I33:J33"/>
    <mergeCell ref="I34:J34"/>
    <mergeCell ref="I16:J16"/>
    <mergeCell ref="I23:J23"/>
    <mergeCell ref="I24:J24"/>
    <mergeCell ref="I25:J25"/>
    <mergeCell ref="I26:J26"/>
    <mergeCell ref="I27:J27"/>
    <mergeCell ref="I28:J28"/>
    <mergeCell ref="I17:J17"/>
    <mergeCell ref="I18:J18"/>
    <mergeCell ref="I19:J19"/>
    <mergeCell ref="I20:J20"/>
    <mergeCell ref="I21:J21"/>
    <mergeCell ref="I22:J22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B65:D65"/>
    <mergeCell ref="B66:D66"/>
    <mergeCell ref="B55:D55"/>
    <mergeCell ref="B56:D56"/>
    <mergeCell ref="B57:D57"/>
    <mergeCell ref="B58:D58"/>
    <mergeCell ref="B59:D59"/>
    <mergeCell ref="B60:D60"/>
    <mergeCell ref="B61:D61"/>
    <mergeCell ref="B62:D62"/>
    <mergeCell ref="B64:D64"/>
    <mergeCell ref="B63:D63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A10:E10"/>
    <mergeCell ref="B11:D11"/>
    <mergeCell ref="A12:E12"/>
    <mergeCell ref="A5:E5"/>
    <mergeCell ref="I5:J5"/>
    <mergeCell ref="M5:R5"/>
    <mergeCell ref="A6:E6"/>
    <mergeCell ref="A1:E4"/>
    <mergeCell ref="F1:K2"/>
    <mergeCell ref="M1:R1"/>
    <mergeCell ref="M2:R2"/>
    <mergeCell ref="F3:K4"/>
    <mergeCell ref="M3:R3"/>
    <mergeCell ref="M4:R4"/>
    <mergeCell ref="I6:J6"/>
  </mergeCells>
  <hyperlinks>
    <hyperlink ref="B7:D7" location="арматура!R1C1" display="Арматура" xr:uid="{00000000-0004-0000-2200-000000000000}"/>
    <hyperlink ref="B8:D8" location="'Дріт в''язальний'!A1" display="Дріт в'язальний" xr:uid="{00000000-0004-0000-2200-000001000000}"/>
    <hyperlink ref="B9:D9" location="'Дріт ВР'!A1" display="Дріт ВР" xr:uid="{00000000-0004-0000-2200-000002000000}"/>
    <hyperlink ref="B11:D11" location="Двотавр!A1" display="Двотавр  " xr:uid="{00000000-0004-0000-2200-000003000000}"/>
    <hyperlink ref="B13:D13" location="Квадрат!A1" display="Квадрат сталевий" xr:uid="{00000000-0004-0000-2200-000004000000}"/>
    <hyperlink ref="B15:D15" location="Круг!A1" display="Круг сталевий" xr:uid="{00000000-0004-0000-2200-000005000000}"/>
    <hyperlink ref="B19:D19" location="лист!R1C1" display="Листы:" xr:uid="{00000000-0004-0000-2200-000006000000}"/>
    <hyperlink ref="B20:D20" location="Лист!A1" display="Лист сталевий" xr:uid="{00000000-0004-0000-2200-000007000000}"/>
    <hyperlink ref="B21:D21" location="'Лист рифлений'!A1" display="Лист рифлений" xr:uid="{00000000-0004-0000-2200-000008000000}"/>
    <hyperlink ref="B22:D22" location="'Лист ПВЛ'!A1" display="Лист ПВЛ" xr:uid="{00000000-0004-0000-2200-000009000000}"/>
    <hyperlink ref="B23:D23" location="'Лист оцинкований'!A1" display="Лист оцинкований" xr:uid="{00000000-0004-0000-2200-00000A000000}"/>
    <hyperlink ref="B24:D24" location="'Лист нержавіючий'!A1" display="Лист нержавіючий" xr:uid="{00000000-0004-0000-2200-00000B000000}"/>
    <hyperlink ref="B28:D28" location="Профнасил!A1" display="Профнастил" xr:uid="{00000000-0004-0000-2200-00000C000000}"/>
    <hyperlink ref="B29:D29" location="'Преміум профнастил'!A1" display="Преміум профнастил" xr:uid="{00000000-0004-0000-2200-00000D000000}"/>
    <hyperlink ref="B30:D30" location="' Металочерепиця'!A1" display="Металочерепиця" xr:uid="{00000000-0004-0000-2200-00000E000000}"/>
    <hyperlink ref="B31:D31" location="'Преміум металочерепиця'!A1" display="Преміум металочерепиця" xr:uid="{00000000-0004-0000-2200-00000F000000}"/>
    <hyperlink ref="B32:D32" location="метизы!R1C1" display="Метизы" xr:uid="{00000000-0004-0000-2200-000010000000}"/>
    <hyperlink ref="B33:D33" location="'Водосточна система'!A1" display="Водостічна система" xr:uid="{00000000-0004-0000-2200-000011000000}"/>
    <hyperlink ref="B34:D34" location="планки!R1C1" display="Планки" xr:uid="{00000000-0004-0000-2200-000012000000}"/>
    <hyperlink ref="B35:D35" location="'Утеплювач, ізоляція'!A1" display="Утеплювач, ізоляція" xr:uid="{00000000-0004-0000-2200-000013000000}"/>
    <hyperlink ref="B38:D38" location="'Фальцева покрівля'!A1" display="Фальцева покрівля" xr:uid="{00000000-0004-0000-2200-000014000000}"/>
    <hyperlink ref="B40:D40" location="'сетка сварная в картах'!R1C1" display="Сетка:" xr:uid="{00000000-0004-0000-2200-000015000000}"/>
    <hyperlink ref="B41:D41" location="'Сітка зварна в картах'!A1" display="Сітка зварна в картах" xr:uid="{00000000-0004-0000-2200-000016000000}"/>
    <hyperlink ref="B42:D42" location="'Сітка зварна в рулоні'!A1" display="Сітка зварна в рулоне" xr:uid="{00000000-0004-0000-2200-000017000000}"/>
    <hyperlink ref="B43:D43" location="'Сітка рабиця'!A1" display="Сітка рабиця" xr:uid="{00000000-0004-0000-2200-000018000000}"/>
    <hyperlink ref="B45:D45" location="'труба профильная'!R1C1" display="Труба:" xr:uid="{00000000-0004-0000-2200-000019000000}"/>
    <hyperlink ref="B46:D46" location="'Труба профільна'!A1" display="Труба профільна" xr:uid="{00000000-0004-0000-2200-00001A000000}"/>
    <hyperlink ref="B47:D47" location="'Труба ел.зв.'!A1" display="Труба електрозварна" xr:uid="{00000000-0004-0000-2200-00001B000000}"/>
    <hyperlink ref="B48:D48" location="'труба вгп'!R1C1" display="Трубв ВГП ДУ" xr:uid="{00000000-0004-0000-2200-00001C000000}"/>
    <hyperlink ref="B50:D50" location="'Труба оцинк.'!A1" display="Труба оцинкована" xr:uid="{00000000-0004-0000-2200-00001D000000}"/>
    <hyperlink ref="B51:D51" location="'Труба нержавіюча'!A1" display="Труба нержавіюча" xr:uid="{00000000-0004-0000-2200-00001E000000}"/>
    <hyperlink ref="B57:D57" location="шпилька.гайка.шайба!R1C1" display="Комплектующие" xr:uid="{00000000-0004-0000-2200-00001F000000}"/>
    <hyperlink ref="B60:D60" location="Цвяхи!A1" display="Цвяхи" xr:uid="{00000000-0004-0000-2200-000020000000}"/>
    <hyperlink ref="B61:D61" location="'Гіпсокартон та профіль'!A1" display=" Гіпсокартон та профіль" xr:uid="{00000000-0004-0000-2200-000021000000}"/>
    <hyperlink ref="B62:D62" location="диск!R1C1" display="Диск" xr:uid="{00000000-0004-0000-2200-000022000000}"/>
    <hyperlink ref="B65:D65" location="Лакофарбові!A1" display="Лакофарбові" xr:uid="{00000000-0004-0000-2200-000023000000}"/>
    <hyperlink ref="B66:D66" location="лопата!R1C1" display="Лопата" xr:uid="{00000000-0004-0000-2200-000024000000}"/>
    <hyperlink ref="B67:D67" location="Згони!A1" display="Згони" xr:uid="{00000000-0004-0000-2200-000025000000}"/>
    <hyperlink ref="B68:D68" location="Трійники!A1" display=" Трійники" xr:uid="{00000000-0004-0000-2200-000026000000}"/>
    <hyperlink ref="B69:D69" location="Різьба!A1" display="Різьба" xr:uid="{00000000-0004-0000-2200-000027000000}"/>
    <hyperlink ref="B70:D70" location="муфта!R1C1" display="Муфта" xr:uid="{00000000-0004-0000-2200-000028000000}"/>
    <hyperlink ref="B71:D71" location="контргайка!R1C1" display="Контргайка" xr:uid="{00000000-0004-0000-2200-000029000000}"/>
    <hyperlink ref="B72:D72" location="Фланець!A1" display="Фланець" xr:uid="{00000000-0004-0000-2200-00002A000000}"/>
    <hyperlink ref="B73:D73" location="цемент!R1C1" display="Цемент" xr:uid="{00000000-0004-0000-2200-00002B000000}"/>
    <hyperlink ref="B76:D76" location="'Щітка по металу'!A1" display="Щітка по металу" xr:uid="{00000000-0004-0000-2200-00002C000000}"/>
    <hyperlink ref="B78:D78" location="доставка!R1C1" display="Услуги" xr:uid="{00000000-0004-0000-2200-00002D000000}"/>
    <hyperlink ref="B79:D79" location="доставка!R1C1" display="Доставка" xr:uid="{00000000-0004-0000-2200-00002E000000}"/>
    <hyperlink ref="B80:D80" location="Гільйотина!A1" display="Гільйотина" xr:uid="{00000000-0004-0000-2200-00002F000000}"/>
    <hyperlink ref="B81:D81" location="плазма!R1C1" display="Плазма" xr:uid="{00000000-0004-0000-2200-000030000000}"/>
    <hyperlink ref="B53:D53" location="швеллер!R1C1" display="Швеллер" xr:uid="{00000000-0004-0000-2200-000031000000}"/>
    <hyperlink ref="B54:D54" location="'Швелер катаный'!A1" display="Швелер катаний" xr:uid="{00000000-0004-0000-2200-000032000000}"/>
    <hyperlink ref="B55:D55" location="'Швелер гнутий'!A1" display="Швелер гнутий" xr:uid="{00000000-0004-0000-2200-000033000000}"/>
    <hyperlink ref="B49:D49" location="'Труба безшов.'!A1" display="Турба безшовна" xr:uid="{00000000-0004-0000-2200-000034000000}"/>
    <hyperlink ref="B59:D59" location="гайка!R1C1" display="Гайка" xr:uid="{00000000-0004-0000-2200-000035000000}"/>
    <hyperlink ref="B74:D74" location="шайба!R1C1" display="Шайба" xr:uid="{00000000-0004-0000-2200-000036000000}"/>
    <hyperlink ref="B75:D75" location="шпилька!R1C1" display="Шпилька" xr:uid="{00000000-0004-0000-2200-000037000000}"/>
    <hyperlink ref="B26:D26" location="Смуга!A1" display="Смуга" xr:uid="{00000000-0004-0000-2200-000038000000}"/>
    <hyperlink ref="B64:D64" location="заглушка!A1" display="Заглушка" xr:uid="{00000000-0004-0000-2200-000039000000}"/>
    <hyperlink ref="B58:D58" location="Відводи!A1" display="Відводи" xr:uid="{00000000-0004-0000-2200-00003A000000}"/>
    <hyperlink ref="B63:D63" location="Електроди!A1" display="Електроди" xr:uid="{00000000-0004-0000-2200-00003B000000}"/>
    <hyperlink ref="B17:D17" location="Кутник!A1" display="Кутник" xr:uid="{00000000-0004-0000-2200-00003C000000}"/>
    <hyperlink ref="B36:D36" location="Штакетник!A1" display="Штахетник" xr:uid="{00000000-0004-0000-2200-00003D000000}"/>
    <hyperlink ref="B37:D37" location="'Штакетник Преміум'!A1" display="Штахетник преміум" xr:uid="{00000000-0004-0000-2200-00003E000000}"/>
  </hyperlinks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N81"/>
  <sheetViews>
    <sheetView workbookViewId="0">
      <pane ySplit="5" topLeftCell="A6" activePane="bottomLeft" state="frozen"/>
      <selection pane="bottomLeft" activeCell="I2" sqref="I2:N2"/>
    </sheetView>
  </sheetViews>
  <sheetFormatPr defaultRowHeight="15" x14ac:dyDescent="0.25"/>
  <cols>
    <col min="1" max="1" width="1.28515625" customWidth="1"/>
    <col min="5" max="5" width="1.28515625" customWidth="1"/>
    <col min="6" max="6" width="63" customWidth="1"/>
    <col min="7" max="7" width="26.7109375" customWidth="1"/>
  </cols>
  <sheetData>
    <row r="1" spans="1:14" x14ac:dyDescent="0.25">
      <c r="A1" s="114"/>
      <c r="B1" s="114"/>
      <c r="C1" s="114"/>
      <c r="D1" s="114"/>
      <c r="E1" s="114"/>
      <c r="F1" s="106" t="s">
        <v>289</v>
      </c>
      <c r="G1" s="106"/>
      <c r="H1" s="2" t="s">
        <v>517</v>
      </c>
      <c r="I1" s="101" t="s">
        <v>519</v>
      </c>
      <c r="J1" s="101"/>
      <c r="K1" s="101"/>
      <c r="L1" s="101"/>
      <c r="M1" s="101"/>
      <c r="N1" s="101"/>
    </row>
    <row r="2" spans="1:14" x14ac:dyDescent="0.25">
      <c r="A2" s="114"/>
      <c r="B2" s="114"/>
      <c r="C2" s="114"/>
      <c r="D2" s="114"/>
      <c r="E2" s="114"/>
      <c r="F2" s="106"/>
      <c r="G2" s="106"/>
      <c r="H2" s="2" t="s">
        <v>521</v>
      </c>
      <c r="I2" s="101" t="s">
        <v>1476</v>
      </c>
      <c r="J2" s="101"/>
      <c r="K2" s="101"/>
      <c r="L2" s="101"/>
      <c r="M2" s="101"/>
      <c r="N2" s="101"/>
    </row>
    <row r="3" spans="1:14" x14ac:dyDescent="0.25">
      <c r="A3" s="114"/>
      <c r="B3" s="114"/>
      <c r="C3" s="114"/>
      <c r="D3" s="114"/>
      <c r="E3" s="114"/>
      <c r="F3" s="107" t="s">
        <v>166</v>
      </c>
      <c r="G3" s="107"/>
      <c r="H3" s="2" t="s">
        <v>44</v>
      </c>
      <c r="I3" s="101" t="s">
        <v>47</v>
      </c>
      <c r="J3" s="101"/>
      <c r="K3" s="101"/>
      <c r="L3" s="101"/>
      <c r="M3" s="101"/>
      <c r="N3" s="101"/>
    </row>
    <row r="4" spans="1:14" x14ac:dyDescent="0.25">
      <c r="A4" s="114"/>
      <c r="B4" s="114"/>
      <c r="C4" s="114"/>
      <c r="D4" s="114"/>
      <c r="E4" s="114"/>
      <c r="F4" s="107"/>
      <c r="G4" s="107"/>
      <c r="H4" s="2" t="s">
        <v>45</v>
      </c>
      <c r="I4" s="101" t="s">
        <v>520</v>
      </c>
      <c r="J4" s="101"/>
      <c r="K4" s="101"/>
      <c r="L4" s="101"/>
      <c r="M4" s="101"/>
      <c r="N4" s="101"/>
    </row>
    <row r="5" spans="1:14" ht="18.75" x14ac:dyDescent="0.3">
      <c r="A5" s="113" t="s">
        <v>288</v>
      </c>
      <c r="B5" s="113"/>
      <c r="C5" s="113"/>
      <c r="D5" s="113"/>
      <c r="E5" s="113"/>
      <c r="F5" s="20" t="s">
        <v>493</v>
      </c>
      <c r="G5" s="20" t="s">
        <v>508</v>
      </c>
      <c r="H5" s="2" t="s">
        <v>46</v>
      </c>
      <c r="I5" s="101" t="s">
        <v>51</v>
      </c>
      <c r="J5" s="101"/>
      <c r="K5" s="101"/>
      <c r="L5" s="101"/>
      <c r="M5" s="101"/>
      <c r="N5" s="101"/>
    </row>
    <row r="6" spans="1:14" ht="18.75" x14ac:dyDescent="0.3">
      <c r="A6" s="115"/>
      <c r="B6" s="115"/>
      <c r="C6" s="115"/>
      <c r="D6" s="115"/>
      <c r="E6" s="115"/>
      <c r="F6" s="22" t="s">
        <v>226</v>
      </c>
      <c r="G6" s="39">
        <v>5.58</v>
      </c>
    </row>
    <row r="7" spans="1:14" ht="18.75" x14ac:dyDescent="0.3">
      <c r="A7" s="1"/>
      <c r="B7" s="113" t="s">
        <v>0</v>
      </c>
      <c r="C7" s="113"/>
      <c r="D7" s="113"/>
      <c r="E7" s="1"/>
      <c r="F7" s="22" t="s">
        <v>1454</v>
      </c>
      <c r="G7" s="39">
        <v>4.74</v>
      </c>
    </row>
    <row r="8" spans="1:14" ht="18.75" x14ac:dyDescent="0.3">
      <c r="A8" s="1"/>
      <c r="B8" s="109" t="s">
        <v>492</v>
      </c>
      <c r="C8" s="109"/>
      <c r="D8" s="109"/>
      <c r="E8" s="1"/>
      <c r="F8" s="22" t="s">
        <v>1455</v>
      </c>
      <c r="G8" s="39">
        <v>8.2200000000000006</v>
      </c>
    </row>
    <row r="9" spans="1:14" ht="18.75" x14ac:dyDescent="0.3">
      <c r="A9" s="1"/>
      <c r="B9" s="109" t="s">
        <v>488</v>
      </c>
      <c r="C9" s="109"/>
      <c r="D9" s="109"/>
      <c r="E9" s="1"/>
      <c r="F9" s="22" t="s">
        <v>227</v>
      </c>
      <c r="G9" s="39">
        <v>8.6999999999999993</v>
      </c>
    </row>
    <row r="10" spans="1:14" ht="18.75" x14ac:dyDescent="0.3">
      <c r="A10" s="115"/>
      <c r="B10" s="115"/>
      <c r="C10" s="115"/>
      <c r="D10" s="115"/>
      <c r="E10" s="115"/>
      <c r="F10" s="22" t="s">
        <v>228</v>
      </c>
      <c r="G10" s="39">
        <v>12.06</v>
      </c>
    </row>
    <row r="11" spans="1:14" ht="18.75" x14ac:dyDescent="0.3">
      <c r="A11" s="1"/>
      <c r="B11" s="113" t="s">
        <v>533</v>
      </c>
      <c r="C11" s="113"/>
      <c r="D11" s="113"/>
      <c r="E11" s="1"/>
      <c r="F11" s="22" t="s">
        <v>229</v>
      </c>
      <c r="G11" s="39">
        <v>19.68</v>
      </c>
    </row>
    <row r="12" spans="1:14" ht="18.75" x14ac:dyDescent="0.3">
      <c r="A12" s="115"/>
      <c r="B12" s="115"/>
      <c r="C12" s="115"/>
      <c r="D12" s="115"/>
      <c r="E12" s="115"/>
      <c r="F12" s="22" t="s">
        <v>230</v>
      </c>
      <c r="G12" s="39">
        <v>20.64</v>
      </c>
    </row>
    <row r="13" spans="1:14" ht="18.75" x14ac:dyDescent="0.3">
      <c r="A13" s="1"/>
      <c r="B13" s="113" t="s">
        <v>290</v>
      </c>
      <c r="C13" s="113"/>
      <c r="D13" s="113"/>
      <c r="E13" s="1"/>
      <c r="F13" s="22" t="s">
        <v>231</v>
      </c>
      <c r="G13" s="39">
        <v>24.48</v>
      </c>
    </row>
    <row r="14" spans="1:14" ht="18.75" x14ac:dyDescent="0.3">
      <c r="A14" s="1"/>
      <c r="B14" s="110"/>
      <c r="C14" s="111"/>
      <c r="D14" s="112"/>
      <c r="E14" s="1"/>
      <c r="F14" s="22" t="s">
        <v>232</v>
      </c>
      <c r="G14" s="39">
        <v>58.2</v>
      </c>
    </row>
    <row r="15" spans="1:14" ht="18.75" x14ac:dyDescent="0.3">
      <c r="A15" s="1"/>
      <c r="B15" s="113" t="s">
        <v>300</v>
      </c>
      <c r="C15" s="113"/>
      <c r="D15" s="113"/>
      <c r="E15" s="1"/>
      <c r="F15" s="22" t="s">
        <v>233</v>
      </c>
      <c r="G15" s="39">
        <v>69.66</v>
      </c>
    </row>
    <row r="16" spans="1:14" ht="18.75" x14ac:dyDescent="0.3">
      <c r="A16" s="1"/>
      <c r="B16" s="110"/>
      <c r="C16" s="111"/>
      <c r="D16" s="112"/>
      <c r="E16" s="1"/>
      <c r="F16" s="22" t="s">
        <v>234</v>
      </c>
      <c r="G16" s="39">
        <v>187.8</v>
      </c>
    </row>
    <row r="17" spans="1:7" ht="18.75" x14ac:dyDescent="0.3">
      <c r="A17" s="1"/>
      <c r="B17" s="113" t="s">
        <v>430</v>
      </c>
      <c r="C17" s="113" t="s">
        <v>26</v>
      </c>
      <c r="D17" s="113" t="s">
        <v>26</v>
      </c>
      <c r="E17" s="1"/>
      <c r="F17" s="22" t="s">
        <v>1456</v>
      </c>
      <c r="G17" s="39">
        <v>0.66</v>
      </c>
    </row>
    <row r="18" spans="1:7" ht="18.75" x14ac:dyDescent="0.3">
      <c r="A18" s="1"/>
      <c r="B18" s="110"/>
      <c r="C18" s="111"/>
      <c r="D18" s="112"/>
      <c r="E18" s="1"/>
      <c r="F18" s="22" t="s">
        <v>235</v>
      </c>
      <c r="G18" s="39">
        <v>1.2</v>
      </c>
    </row>
    <row r="19" spans="1:7" ht="18.75" x14ac:dyDescent="0.3">
      <c r="A19" s="1"/>
      <c r="B19" s="113" t="s">
        <v>412</v>
      </c>
      <c r="C19" s="113"/>
      <c r="D19" s="113"/>
      <c r="E19" s="1"/>
      <c r="F19" s="22" t="s">
        <v>236</v>
      </c>
      <c r="G19" s="39">
        <v>2.58</v>
      </c>
    </row>
    <row r="20" spans="1:7" ht="18.75" x14ac:dyDescent="0.3">
      <c r="A20" s="1"/>
      <c r="B20" s="109" t="s">
        <v>301</v>
      </c>
      <c r="C20" s="109"/>
      <c r="D20" s="109"/>
      <c r="E20" s="1"/>
    </row>
    <row r="21" spans="1:7" ht="18.75" x14ac:dyDescent="0.3">
      <c r="A21" s="1"/>
      <c r="B21" s="109" t="s">
        <v>410</v>
      </c>
      <c r="C21" s="109"/>
      <c r="D21" s="109"/>
      <c r="E21" s="1"/>
    </row>
    <row r="22" spans="1:7" ht="18.75" x14ac:dyDescent="0.3">
      <c r="A22" s="1"/>
      <c r="B22" s="109" t="s">
        <v>28</v>
      </c>
      <c r="C22" s="109"/>
      <c r="D22" s="109"/>
      <c r="E22" s="1"/>
    </row>
    <row r="23" spans="1:7" ht="18.75" x14ac:dyDescent="0.3">
      <c r="A23" s="1"/>
      <c r="B23" s="109" t="s">
        <v>411</v>
      </c>
      <c r="C23" s="109"/>
      <c r="D23" s="109"/>
      <c r="E23" s="1"/>
    </row>
    <row r="24" spans="1:7" ht="18.75" x14ac:dyDescent="0.3">
      <c r="A24" s="1"/>
      <c r="B24" s="109" t="s">
        <v>413</v>
      </c>
      <c r="C24" s="109"/>
      <c r="D24" s="109"/>
      <c r="E24" s="1"/>
    </row>
    <row r="25" spans="1:7" ht="18.75" x14ac:dyDescent="0.3">
      <c r="A25" s="1"/>
      <c r="B25" s="110"/>
      <c r="C25" s="111"/>
      <c r="D25" s="112"/>
      <c r="E25" s="1"/>
    </row>
    <row r="26" spans="1:7" ht="18.75" x14ac:dyDescent="0.3">
      <c r="A26" s="1"/>
      <c r="B26" s="113" t="s">
        <v>429</v>
      </c>
      <c r="C26" s="113"/>
      <c r="D26" s="113"/>
      <c r="E26" s="1"/>
    </row>
    <row r="27" spans="1:7" ht="18.75" x14ac:dyDescent="0.3">
      <c r="A27" s="1"/>
      <c r="B27" s="110"/>
      <c r="C27" s="111"/>
      <c r="D27" s="112"/>
      <c r="E27" s="1"/>
    </row>
    <row r="28" spans="1:7" ht="18.75" x14ac:dyDescent="0.3">
      <c r="A28" s="1"/>
      <c r="B28" s="113" t="s">
        <v>18</v>
      </c>
      <c r="C28" s="113"/>
      <c r="D28" s="113"/>
      <c r="E28" s="1"/>
    </row>
    <row r="29" spans="1:7" ht="18.75" x14ac:dyDescent="0.3">
      <c r="A29" s="1"/>
      <c r="B29" s="109" t="s">
        <v>885</v>
      </c>
      <c r="C29" s="109"/>
      <c r="D29" s="109"/>
      <c r="E29" s="1"/>
    </row>
    <row r="30" spans="1:7" ht="18.75" x14ac:dyDescent="0.3">
      <c r="A30" s="1"/>
      <c r="B30" s="113" t="s">
        <v>889</v>
      </c>
      <c r="C30" s="113"/>
      <c r="D30" s="113"/>
      <c r="E30" s="1"/>
    </row>
    <row r="31" spans="1:7" ht="18.75" x14ac:dyDescent="0.3">
      <c r="A31" s="1"/>
      <c r="B31" s="109" t="s">
        <v>893</v>
      </c>
      <c r="C31" s="109"/>
      <c r="D31" s="109"/>
      <c r="E31" s="1"/>
    </row>
    <row r="32" spans="1:7" ht="18.75" x14ac:dyDescent="0.3">
      <c r="A32" s="1"/>
      <c r="B32" s="109" t="s">
        <v>1631</v>
      </c>
      <c r="C32" s="109"/>
      <c r="D32" s="109"/>
      <c r="E32" s="1"/>
    </row>
    <row r="33" spans="1:5" ht="18.75" x14ac:dyDescent="0.3">
      <c r="A33" s="1"/>
      <c r="B33" s="109" t="s">
        <v>1144</v>
      </c>
      <c r="C33" s="109"/>
      <c r="D33" s="109"/>
      <c r="E33" s="1"/>
    </row>
    <row r="34" spans="1:5" ht="18.75" x14ac:dyDescent="0.3">
      <c r="A34" s="1"/>
      <c r="B34" s="109" t="s">
        <v>19</v>
      </c>
      <c r="C34" s="109"/>
      <c r="D34" s="109"/>
      <c r="E34" s="1"/>
    </row>
    <row r="35" spans="1:5" ht="18.75" x14ac:dyDescent="0.3">
      <c r="A35" s="1"/>
      <c r="B35" s="109" t="s">
        <v>904</v>
      </c>
      <c r="C35" s="109"/>
      <c r="D35" s="109"/>
      <c r="E35" s="1"/>
    </row>
    <row r="36" spans="1:5" ht="18.75" x14ac:dyDescent="0.3">
      <c r="A36" s="1"/>
      <c r="B36" s="113" t="s">
        <v>1474</v>
      </c>
      <c r="C36" s="113"/>
      <c r="D36" s="113"/>
      <c r="E36" s="1"/>
    </row>
    <row r="37" spans="1:5" ht="18.75" x14ac:dyDescent="0.3">
      <c r="A37" s="1"/>
      <c r="B37" s="109" t="s">
        <v>1475</v>
      </c>
      <c r="C37" s="109"/>
      <c r="D37" s="109"/>
      <c r="E37" s="1"/>
    </row>
    <row r="38" spans="1:5" ht="18.75" x14ac:dyDescent="0.3">
      <c r="A38" s="1"/>
      <c r="B38" s="113" t="s">
        <v>785</v>
      </c>
      <c r="C38" s="113"/>
      <c r="D38" s="113"/>
      <c r="E38" s="1"/>
    </row>
    <row r="39" spans="1:5" ht="18.75" x14ac:dyDescent="0.3">
      <c r="A39" s="1"/>
      <c r="B39" s="110"/>
      <c r="C39" s="111"/>
      <c r="D39" s="112"/>
      <c r="E39" s="1"/>
    </row>
    <row r="40" spans="1:5" ht="18.75" x14ac:dyDescent="0.3">
      <c r="A40" s="1"/>
      <c r="B40" s="113" t="s">
        <v>1143</v>
      </c>
      <c r="C40" s="113"/>
      <c r="D40" s="113"/>
      <c r="E40" s="1"/>
    </row>
    <row r="41" spans="1:5" ht="18.75" x14ac:dyDescent="0.3">
      <c r="A41" s="1"/>
      <c r="B41" s="109" t="s">
        <v>905</v>
      </c>
      <c r="C41" s="109"/>
      <c r="D41" s="109"/>
      <c r="E41" s="1"/>
    </row>
    <row r="42" spans="1:5" ht="18.75" x14ac:dyDescent="0.3">
      <c r="A42" s="1"/>
      <c r="B42" s="109" t="s">
        <v>906</v>
      </c>
      <c r="C42" s="109"/>
      <c r="D42" s="109"/>
      <c r="E42" s="1"/>
    </row>
    <row r="43" spans="1:5" ht="18.75" x14ac:dyDescent="0.3">
      <c r="A43" s="1"/>
      <c r="B43" s="109" t="s">
        <v>927</v>
      </c>
      <c r="C43" s="109"/>
      <c r="D43" s="109"/>
      <c r="E43" s="1"/>
    </row>
    <row r="44" spans="1:5" ht="18.75" x14ac:dyDescent="0.3">
      <c r="A44" s="1"/>
      <c r="B44" s="110"/>
      <c r="C44" s="111"/>
      <c r="D44" s="112"/>
      <c r="E44" s="1"/>
    </row>
    <row r="45" spans="1:5" ht="18.75" x14ac:dyDescent="0.3">
      <c r="A45" s="1"/>
      <c r="B45" s="113" t="s">
        <v>29</v>
      </c>
      <c r="C45" s="113"/>
      <c r="D45" s="113"/>
      <c r="E45" s="1"/>
    </row>
    <row r="46" spans="1:5" ht="18.75" x14ac:dyDescent="0.3">
      <c r="A46" s="1"/>
      <c r="B46" s="109" t="s">
        <v>535</v>
      </c>
      <c r="C46" s="109" t="s">
        <v>20</v>
      </c>
      <c r="D46" s="109" t="s">
        <v>20</v>
      </c>
      <c r="E46" s="1"/>
    </row>
    <row r="47" spans="1:5" ht="18.75" x14ac:dyDescent="0.3">
      <c r="A47" s="1"/>
      <c r="B47" s="109" t="s">
        <v>766</v>
      </c>
      <c r="C47" s="109" t="s">
        <v>21</v>
      </c>
      <c r="D47" s="109" t="s">
        <v>21</v>
      </c>
      <c r="E47" s="1"/>
    </row>
    <row r="48" spans="1:5" ht="18.75" x14ac:dyDescent="0.3">
      <c r="A48" s="1"/>
      <c r="B48" s="109" t="s">
        <v>22</v>
      </c>
      <c r="C48" s="109" t="s">
        <v>22</v>
      </c>
      <c r="D48" s="109" t="s">
        <v>22</v>
      </c>
      <c r="E48" s="1"/>
    </row>
    <row r="49" spans="1:5" ht="18.75" x14ac:dyDescent="0.3">
      <c r="A49" s="1"/>
      <c r="B49" s="109" t="s">
        <v>1159</v>
      </c>
      <c r="C49" s="109" t="s">
        <v>23</v>
      </c>
      <c r="D49" s="109" t="s">
        <v>23</v>
      </c>
      <c r="E49" s="1"/>
    </row>
    <row r="50" spans="1:5" ht="18.75" x14ac:dyDescent="0.3">
      <c r="A50" s="1"/>
      <c r="B50" s="109" t="s">
        <v>767</v>
      </c>
      <c r="C50" s="109" t="s">
        <v>24</v>
      </c>
      <c r="D50" s="109" t="s">
        <v>24</v>
      </c>
      <c r="E50" s="1"/>
    </row>
    <row r="51" spans="1:5" ht="18.75" x14ac:dyDescent="0.3">
      <c r="A51" s="1"/>
      <c r="B51" s="109" t="s">
        <v>768</v>
      </c>
      <c r="C51" s="109" t="s">
        <v>25</v>
      </c>
      <c r="D51" s="109" t="s">
        <v>25</v>
      </c>
      <c r="E51" s="1"/>
    </row>
    <row r="52" spans="1:5" ht="18.75" x14ac:dyDescent="0.3">
      <c r="A52" s="1"/>
      <c r="B52" s="110"/>
      <c r="C52" s="111"/>
      <c r="D52" s="112"/>
      <c r="E52" s="1"/>
    </row>
    <row r="53" spans="1:5" ht="18.75" x14ac:dyDescent="0.3">
      <c r="A53" s="1"/>
      <c r="B53" s="113" t="s">
        <v>444</v>
      </c>
      <c r="C53" s="113" t="s">
        <v>27</v>
      </c>
      <c r="D53" s="113" t="s">
        <v>27</v>
      </c>
      <c r="E53" s="1"/>
    </row>
    <row r="54" spans="1:5" ht="18.75" x14ac:dyDescent="0.3">
      <c r="A54" s="1"/>
      <c r="B54" s="109" t="s">
        <v>445</v>
      </c>
      <c r="C54" s="109"/>
      <c r="D54" s="109"/>
      <c r="E54" s="1"/>
    </row>
    <row r="55" spans="1:5" ht="18.75" x14ac:dyDescent="0.3">
      <c r="A55" s="1"/>
      <c r="B55" s="109" t="s">
        <v>446</v>
      </c>
      <c r="C55" s="109"/>
      <c r="D55" s="109"/>
      <c r="E55" s="1"/>
    </row>
    <row r="56" spans="1:5" ht="18.75" x14ac:dyDescent="0.3">
      <c r="A56" s="1"/>
      <c r="B56" s="110"/>
      <c r="C56" s="111"/>
      <c r="D56" s="112"/>
      <c r="E56" s="1"/>
    </row>
    <row r="57" spans="1:5" ht="18.75" x14ac:dyDescent="0.3">
      <c r="A57" s="1"/>
      <c r="B57" s="113" t="s">
        <v>1160</v>
      </c>
      <c r="C57" s="113" t="s">
        <v>1</v>
      </c>
      <c r="D57" s="113" t="s">
        <v>1</v>
      </c>
      <c r="E57" s="1"/>
    </row>
    <row r="58" spans="1:5" ht="18.75" x14ac:dyDescent="0.3">
      <c r="A58" s="1"/>
      <c r="B58" s="109" t="s">
        <v>1146</v>
      </c>
      <c r="C58" s="109" t="s">
        <v>8</v>
      </c>
      <c r="D58" s="109" t="s">
        <v>8</v>
      </c>
      <c r="E58" s="1"/>
    </row>
    <row r="59" spans="1:5" ht="18.75" x14ac:dyDescent="0.3">
      <c r="A59" s="1"/>
      <c r="B59" s="109" t="s">
        <v>166</v>
      </c>
      <c r="C59" s="109" t="s">
        <v>2</v>
      </c>
      <c r="D59" s="109" t="s">
        <v>2</v>
      </c>
      <c r="E59" s="1"/>
    </row>
    <row r="60" spans="1:5" ht="18.75" x14ac:dyDescent="0.3">
      <c r="A60" s="1"/>
      <c r="B60" s="109" t="s">
        <v>1121</v>
      </c>
      <c r="C60" s="109" t="s">
        <v>3</v>
      </c>
      <c r="D60" s="109" t="s">
        <v>3</v>
      </c>
      <c r="E60" s="1"/>
    </row>
    <row r="61" spans="1:5" ht="18.75" x14ac:dyDescent="0.3">
      <c r="A61" s="1"/>
      <c r="B61" s="109" t="s">
        <v>1145</v>
      </c>
      <c r="C61" s="109" t="s">
        <v>4</v>
      </c>
      <c r="D61" s="109" t="s">
        <v>4</v>
      </c>
      <c r="E61" s="1"/>
    </row>
    <row r="62" spans="1:5" ht="18.75" x14ac:dyDescent="0.3">
      <c r="A62" s="1"/>
      <c r="B62" s="109" t="s">
        <v>5</v>
      </c>
      <c r="C62" s="109" t="s">
        <v>5</v>
      </c>
      <c r="D62" s="109" t="s">
        <v>5</v>
      </c>
      <c r="E62" s="1"/>
    </row>
    <row r="63" spans="1:5" ht="18.75" x14ac:dyDescent="0.3">
      <c r="A63" s="1"/>
      <c r="B63" s="109" t="s">
        <v>1152</v>
      </c>
      <c r="C63" s="109" t="s">
        <v>17</v>
      </c>
      <c r="D63" s="109" t="s">
        <v>17</v>
      </c>
      <c r="E63" s="1"/>
    </row>
    <row r="64" spans="1:5" ht="18.75" x14ac:dyDescent="0.3">
      <c r="A64" s="1"/>
      <c r="B64" s="109" t="s">
        <v>251</v>
      </c>
      <c r="C64" s="109"/>
      <c r="D64" s="109"/>
      <c r="E64" s="1"/>
    </row>
    <row r="65" spans="1:5" ht="18.75" x14ac:dyDescent="0.3">
      <c r="A65" s="1"/>
      <c r="B65" s="109" t="s">
        <v>1141</v>
      </c>
      <c r="C65" s="109" t="s">
        <v>6</v>
      </c>
      <c r="D65" s="109" t="s">
        <v>6</v>
      </c>
      <c r="E65" s="1"/>
    </row>
    <row r="66" spans="1:5" ht="18.75" x14ac:dyDescent="0.3">
      <c r="A66" s="1"/>
      <c r="B66" s="109" t="s">
        <v>7</v>
      </c>
      <c r="C66" s="109" t="s">
        <v>7</v>
      </c>
      <c r="D66" s="109" t="s">
        <v>7</v>
      </c>
      <c r="E66" s="1"/>
    </row>
    <row r="67" spans="1:5" ht="18.75" x14ac:dyDescent="0.3">
      <c r="A67" s="1"/>
      <c r="B67" s="109" t="s">
        <v>1161</v>
      </c>
      <c r="C67" s="109" t="s">
        <v>9</v>
      </c>
      <c r="D67" s="109" t="s">
        <v>9</v>
      </c>
      <c r="E67" s="1"/>
    </row>
    <row r="68" spans="1:5" ht="18.75" x14ac:dyDescent="0.3">
      <c r="A68" s="1"/>
      <c r="B68" s="109" t="s">
        <v>1147</v>
      </c>
      <c r="C68" s="109" t="s">
        <v>10</v>
      </c>
      <c r="D68" s="109" t="s">
        <v>10</v>
      </c>
      <c r="E68" s="1"/>
    </row>
    <row r="69" spans="1:5" ht="18.75" x14ac:dyDescent="0.3">
      <c r="A69" s="1"/>
      <c r="B69" s="109" t="s">
        <v>1148</v>
      </c>
      <c r="C69" s="109" t="s">
        <v>11</v>
      </c>
      <c r="D69" s="109" t="s">
        <v>11</v>
      </c>
      <c r="E69" s="1"/>
    </row>
    <row r="70" spans="1:5" ht="18.75" x14ac:dyDescent="0.3">
      <c r="A70" s="1"/>
      <c r="B70" s="109" t="s">
        <v>12</v>
      </c>
      <c r="C70" s="109" t="s">
        <v>12</v>
      </c>
      <c r="D70" s="109" t="s">
        <v>12</v>
      </c>
      <c r="E70" s="1"/>
    </row>
    <row r="71" spans="1:5" ht="18.75" x14ac:dyDescent="0.3">
      <c r="A71" s="1"/>
      <c r="B71" s="109" t="s">
        <v>13</v>
      </c>
      <c r="C71" s="109" t="s">
        <v>13</v>
      </c>
      <c r="D71" s="109" t="s">
        <v>13</v>
      </c>
      <c r="E71" s="1"/>
    </row>
    <row r="72" spans="1:5" ht="18.75" x14ac:dyDescent="0.3">
      <c r="A72" s="1"/>
      <c r="B72" s="109" t="s">
        <v>1149</v>
      </c>
      <c r="C72" s="109" t="s">
        <v>14</v>
      </c>
      <c r="D72" s="109" t="s">
        <v>14</v>
      </c>
      <c r="E72" s="1"/>
    </row>
    <row r="73" spans="1:5" ht="18.75" x14ac:dyDescent="0.3">
      <c r="A73" s="1"/>
      <c r="B73" s="109" t="s">
        <v>15</v>
      </c>
      <c r="C73" s="109" t="s">
        <v>15</v>
      </c>
      <c r="D73" s="109" t="s">
        <v>15</v>
      </c>
      <c r="E73" s="1"/>
    </row>
    <row r="74" spans="1:5" ht="18.75" x14ac:dyDescent="0.3">
      <c r="A74" s="1"/>
      <c r="B74" s="109" t="s">
        <v>167</v>
      </c>
      <c r="C74" s="109"/>
      <c r="D74" s="109"/>
      <c r="E74" s="1"/>
    </row>
    <row r="75" spans="1:5" ht="18.75" x14ac:dyDescent="0.3">
      <c r="A75" s="1"/>
      <c r="B75" s="109" t="s">
        <v>168</v>
      </c>
      <c r="C75" s="109"/>
      <c r="D75" s="109"/>
      <c r="E75" s="1"/>
    </row>
    <row r="76" spans="1:5" ht="18.75" x14ac:dyDescent="0.3">
      <c r="A76" s="1"/>
      <c r="B76" s="109" t="s">
        <v>1151</v>
      </c>
      <c r="C76" s="109" t="s">
        <v>16</v>
      </c>
      <c r="D76" s="109" t="s">
        <v>16</v>
      </c>
      <c r="E76" s="1"/>
    </row>
    <row r="77" spans="1:5" ht="18.75" x14ac:dyDescent="0.3">
      <c r="A77" s="1"/>
      <c r="B77" s="115"/>
      <c r="C77" s="115"/>
      <c r="D77" s="115"/>
      <c r="E77" s="1"/>
    </row>
    <row r="78" spans="1:5" ht="18.75" x14ac:dyDescent="0.3">
      <c r="A78" s="1"/>
      <c r="B78" s="113" t="s">
        <v>1162</v>
      </c>
      <c r="C78" s="113"/>
      <c r="D78" s="113"/>
      <c r="E78" s="1"/>
    </row>
    <row r="79" spans="1:5" ht="15.75" x14ac:dyDescent="0.25">
      <c r="B79" s="109" t="s">
        <v>48</v>
      </c>
      <c r="C79" s="109"/>
      <c r="D79" s="109"/>
    </row>
    <row r="80" spans="1:5" ht="15.75" x14ac:dyDescent="0.25">
      <c r="B80" s="109" t="s">
        <v>784</v>
      </c>
      <c r="C80" s="109"/>
      <c r="D80" s="109"/>
    </row>
    <row r="81" spans="2:4" ht="15.75" x14ac:dyDescent="0.25">
      <c r="B81" s="109" t="s">
        <v>49</v>
      </c>
      <c r="C81" s="109"/>
      <c r="D81" s="109"/>
    </row>
  </sheetData>
  <mergeCells count="85">
    <mergeCell ref="B81:D81"/>
    <mergeCell ref="A12:E12"/>
    <mergeCell ref="B80:D80"/>
    <mergeCell ref="B78:D78"/>
    <mergeCell ref="B79:D79"/>
    <mergeCell ref="B71:D71"/>
    <mergeCell ref="B72:D72"/>
    <mergeCell ref="B15:D15"/>
    <mergeCell ref="B13:D13"/>
    <mergeCell ref="B39:D39"/>
    <mergeCell ref="B28:D28"/>
    <mergeCell ref="B29:D29"/>
    <mergeCell ref="B30:D30"/>
    <mergeCell ref="B31:D31"/>
    <mergeCell ref="B32:D32"/>
    <mergeCell ref="B33:D33"/>
    <mergeCell ref="B34:D34"/>
    <mergeCell ref="I5:N5"/>
    <mergeCell ref="I1:N1"/>
    <mergeCell ref="I2:N2"/>
    <mergeCell ref="F3:G4"/>
    <mergeCell ref="I3:N3"/>
    <mergeCell ref="I4:N4"/>
    <mergeCell ref="F1:G2"/>
    <mergeCell ref="A1:E4"/>
    <mergeCell ref="A5:E5"/>
    <mergeCell ref="A6:E6"/>
    <mergeCell ref="B7:D7"/>
    <mergeCell ref="B8:D8"/>
    <mergeCell ref="B9:D9"/>
    <mergeCell ref="A10:E10"/>
    <mergeCell ref="B11:D11"/>
    <mergeCell ref="B14:D14"/>
    <mergeCell ref="B27:D2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35:D35"/>
    <mergeCell ref="B36:D36"/>
    <mergeCell ref="B37:D37"/>
    <mergeCell ref="B38:D38"/>
    <mergeCell ref="B51:D51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63:D63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77:D77"/>
    <mergeCell ref="B64:D64"/>
    <mergeCell ref="B65:D65"/>
    <mergeCell ref="B66:D66"/>
    <mergeCell ref="B67:D67"/>
    <mergeCell ref="B68:D68"/>
    <mergeCell ref="B69:D69"/>
    <mergeCell ref="B70:D70"/>
    <mergeCell ref="B73:D73"/>
    <mergeCell ref="B74:D74"/>
    <mergeCell ref="B75:D75"/>
    <mergeCell ref="B76:D76"/>
  </mergeCells>
  <hyperlinks>
    <hyperlink ref="B7:D7" location="арматура!R1C1" display="Арматура" xr:uid="{00000000-0004-0000-2300-000000000000}"/>
    <hyperlink ref="B8:D8" location="'Дріт в''язальний'!A1" display="Дріт в'язальний" xr:uid="{00000000-0004-0000-2300-000001000000}"/>
    <hyperlink ref="B9:D9" location="'Дріт ВР'!A1" display="Дріт ВР" xr:uid="{00000000-0004-0000-2300-000002000000}"/>
    <hyperlink ref="B11:D11" location="Двотавр!A1" display="Двотавр  " xr:uid="{00000000-0004-0000-2300-000003000000}"/>
    <hyperlink ref="B13:D13" location="Квадрат!A1" display="Квадрат сталевий" xr:uid="{00000000-0004-0000-2300-000004000000}"/>
    <hyperlink ref="B15:D15" location="Круг!A1" display="Круг сталевий" xr:uid="{00000000-0004-0000-2300-000005000000}"/>
    <hyperlink ref="B19:D19" location="лист!R1C1" display="Листы:" xr:uid="{00000000-0004-0000-2300-000006000000}"/>
    <hyperlink ref="B20:D20" location="Лист!A1" display="Лист сталевий" xr:uid="{00000000-0004-0000-2300-000007000000}"/>
    <hyperlink ref="B21:D21" location="'Лист рифлений'!A1" display="Лист рифлений" xr:uid="{00000000-0004-0000-2300-000008000000}"/>
    <hyperlink ref="B22:D22" location="'Лист ПВЛ'!A1" display="Лист ПВЛ" xr:uid="{00000000-0004-0000-2300-000009000000}"/>
    <hyperlink ref="B23:D23" location="'Лист оцинкований'!A1" display="Лист оцинкований" xr:uid="{00000000-0004-0000-2300-00000A000000}"/>
    <hyperlink ref="B24:D24" location="'Лист нержавіючий'!A1" display="Лист нержавіючий" xr:uid="{00000000-0004-0000-2300-00000B000000}"/>
    <hyperlink ref="B28:D28" location="Профнасил!A1" display="Профнастил" xr:uid="{00000000-0004-0000-2300-00000C000000}"/>
    <hyperlink ref="B29:D29" location="'Преміум профнастил'!A1" display="Преміум профнастил" xr:uid="{00000000-0004-0000-2300-00000D000000}"/>
    <hyperlink ref="B30:D30" location="' Металочерепиця'!A1" display="Металочерепиця" xr:uid="{00000000-0004-0000-2300-00000E000000}"/>
    <hyperlink ref="B31:D31" location="'Преміум металочерепиця'!A1" display="Преміум металочерепиця" xr:uid="{00000000-0004-0000-2300-00000F000000}"/>
    <hyperlink ref="B32:D32" location="метизы!R1C1" display="Метизы" xr:uid="{00000000-0004-0000-2300-000010000000}"/>
    <hyperlink ref="B33:D33" location="'Водосточна система'!A1" display="Водостічна система" xr:uid="{00000000-0004-0000-2300-000011000000}"/>
    <hyperlink ref="B34:D34" location="планки!R1C1" display="Планки" xr:uid="{00000000-0004-0000-2300-000012000000}"/>
    <hyperlink ref="B35:D35" location="'Утеплювач, ізоляція'!A1" display="Утеплювач, ізоляція" xr:uid="{00000000-0004-0000-2300-000013000000}"/>
    <hyperlink ref="B38:D38" location="'Фальцева покрівля'!A1" display="Фальцева покрівля" xr:uid="{00000000-0004-0000-2300-000014000000}"/>
    <hyperlink ref="B40:D40" location="'сетка сварная в картах'!R1C1" display="Сетка:" xr:uid="{00000000-0004-0000-2300-000015000000}"/>
    <hyperlink ref="B41:D41" location="'Сітка зварна в картах'!A1" display="Сітка зварна в картах" xr:uid="{00000000-0004-0000-2300-000016000000}"/>
    <hyperlink ref="B42:D42" location="'Сітка зварна в рулоні'!A1" display="Сітка зварна в рулоне" xr:uid="{00000000-0004-0000-2300-000017000000}"/>
    <hyperlink ref="B43:D43" location="'Сітка рабиця'!A1" display="Сітка рабиця" xr:uid="{00000000-0004-0000-2300-000018000000}"/>
    <hyperlink ref="B45:D45" location="'труба профильная'!R1C1" display="Труба:" xr:uid="{00000000-0004-0000-2300-000019000000}"/>
    <hyperlink ref="B46:D46" location="'Труба профільна'!A1" display="Труба профільна" xr:uid="{00000000-0004-0000-2300-00001A000000}"/>
    <hyperlink ref="B47:D47" location="'Труба ел.зв.'!A1" display="Труба електрозварна" xr:uid="{00000000-0004-0000-2300-00001B000000}"/>
    <hyperlink ref="B48:D48" location="'труба вгп'!R1C1" display="Трубв ВГП ДУ" xr:uid="{00000000-0004-0000-2300-00001C000000}"/>
    <hyperlink ref="B50:D50" location="'Труба оцинк.'!A1" display="Труба оцинкована" xr:uid="{00000000-0004-0000-2300-00001D000000}"/>
    <hyperlink ref="B51:D51" location="'Труба нержавіюча'!A1" display="Труба нержавіюча" xr:uid="{00000000-0004-0000-2300-00001E000000}"/>
    <hyperlink ref="B57:D57" location="шпилька.гайка.шайба!R1C1" display="Комплектующие" xr:uid="{00000000-0004-0000-2300-00001F000000}"/>
    <hyperlink ref="B60:D60" location="Цвяхи!A1" display="Цвяхи" xr:uid="{00000000-0004-0000-2300-000020000000}"/>
    <hyperlink ref="B61:D61" location="'Гіпсокартон та профіль'!A1" display=" Гіпсокартон та профіль" xr:uid="{00000000-0004-0000-2300-000021000000}"/>
    <hyperlink ref="B62:D62" location="диск!R1C1" display="Диск" xr:uid="{00000000-0004-0000-2300-000022000000}"/>
    <hyperlink ref="B65:D65" location="Лакофарбові!A1" display="Лакофарбові" xr:uid="{00000000-0004-0000-2300-000023000000}"/>
    <hyperlink ref="B66:D66" location="лопата!R1C1" display="Лопата" xr:uid="{00000000-0004-0000-2300-000024000000}"/>
    <hyperlink ref="B67:D67" location="Згони!A1" display="Згони" xr:uid="{00000000-0004-0000-2300-000025000000}"/>
    <hyperlink ref="B68:D68" location="Трійники!A1" display=" Трійники" xr:uid="{00000000-0004-0000-2300-000026000000}"/>
    <hyperlink ref="B69:D69" location="Різьба!A1" display="Різьба" xr:uid="{00000000-0004-0000-2300-000027000000}"/>
    <hyperlink ref="B70:D70" location="муфта!R1C1" display="Муфта" xr:uid="{00000000-0004-0000-2300-000028000000}"/>
    <hyperlink ref="B71:D71" location="контргайка!R1C1" display="Контргайка" xr:uid="{00000000-0004-0000-2300-000029000000}"/>
    <hyperlink ref="B72:D72" location="Фланець!A1" display="Фланець" xr:uid="{00000000-0004-0000-2300-00002A000000}"/>
    <hyperlink ref="B73:D73" location="цемент!R1C1" display="Цемент" xr:uid="{00000000-0004-0000-2300-00002B000000}"/>
    <hyperlink ref="B76:D76" location="'Щітка по металу'!A1" display="Щітка по металу" xr:uid="{00000000-0004-0000-2300-00002C000000}"/>
    <hyperlink ref="B78:D78" location="доставка!R1C1" display="Услуги" xr:uid="{00000000-0004-0000-2300-00002D000000}"/>
    <hyperlink ref="B79:D79" location="доставка!R1C1" display="Доставка" xr:uid="{00000000-0004-0000-2300-00002E000000}"/>
    <hyperlink ref="B80:D80" location="Гільйотина!A1" display="Гільйотина" xr:uid="{00000000-0004-0000-2300-00002F000000}"/>
    <hyperlink ref="B81:D81" location="плазма!R1C1" display="Плазма" xr:uid="{00000000-0004-0000-2300-000030000000}"/>
    <hyperlink ref="B53:D53" location="швеллер!R1C1" display="Швеллер" xr:uid="{00000000-0004-0000-2300-000031000000}"/>
    <hyperlink ref="B54:D54" location="'Швелер катаный'!A1" display="Швелер катаний" xr:uid="{00000000-0004-0000-2300-000032000000}"/>
    <hyperlink ref="B55:D55" location="'Швелер гнутий'!A1" display="Швелер гнутий" xr:uid="{00000000-0004-0000-2300-000033000000}"/>
    <hyperlink ref="B49:D49" location="'Труба безшов.'!A1" display="Турба безшовна" xr:uid="{00000000-0004-0000-2300-000034000000}"/>
    <hyperlink ref="B59:D59" location="гайка!R1C1" display="Гайка" xr:uid="{00000000-0004-0000-2300-000035000000}"/>
    <hyperlink ref="B74:D74" location="шайба!R1C1" display="Шайба" xr:uid="{00000000-0004-0000-2300-000036000000}"/>
    <hyperlink ref="B75:D75" location="шпилька!R1C1" display="Шпилька" xr:uid="{00000000-0004-0000-2300-000037000000}"/>
    <hyperlink ref="B26:D26" location="Смуга!A1" display="Смуга" xr:uid="{00000000-0004-0000-2300-000038000000}"/>
    <hyperlink ref="B64:D64" location="заглушка!A1" display="Заглушка" xr:uid="{00000000-0004-0000-2300-000039000000}"/>
    <hyperlink ref="B58:D58" location="Відводи!A1" display="Відводи" xr:uid="{00000000-0004-0000-2300-00003A000000}"/>
    <hyperlink ref="B63:D63" location="Електроди!A1" display="Електроди" xr:uid="{00000000-0004-0000-2300-00003B000000}"/>
    <hyperlink ref="B17:D17" location="Кутник!A1" display="Кутник" xr:uid="{00000000-0004-0000-2300-00003C000000}"/>
    <hyperlink ref="B36:D36" location="Штакетник!A1" display="Штахетник" xr:uid="{00000000-0004-0000-2300-00003D000000}"/>
    <hyperlink ref="B37:D37" location="'Штакетник Преміум'!A1" display="Штахетник преміум" xr:uid="{00000000-0004-0000-2300-00003E000000}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V81"/>
  <sheetViews>
    <sheetView workbookViewId="0">
      <pane ySplit="5" topLeftCell="A6" activePane="bottomLeft" state="frozen"/>
      <selection pane="bottomLeft" activeCell="Q2" sqref="Q2:V2"/>
    </sheetView>
  </sheetViews>
  <sheetFormatPr defaultRowHeight="15" x14ac:dyDescent="0.25"/>
  <cols>
    <col min="1" max="1" width="1.28515625" customWidth="1"/>
    <col min="5" max="5" width="1.28515625" customWidth="1"/>
  </cols>
  <sheetData>
    <row r="1" spans="1:22" x14ac:dyDescent="0.25">
      <c r="A1" s="114"/>
      <c r="B1" s="114"/>
      <c r="C1" s="114"/>
      <c r="D1" s="114"/>
      <c r="E1" s="114"/>
      <c r="F1" s="106" t="s">
        <v>289</v>
      </c>
      <c r="G1" s="106"/>
      <c r="H1" s="106"/>
      <c r="I1" s="106"/>
      <c r="J1" s="106"/>
      <c r="K1" s="106"/>
      <c r="L1" s="106"/>
      <c r="M1" s="106"/>
      <c r="N1" s="106"/>
      <c r="O1" s="106"/>
      <c r="P1" s="2" t="s">
        <v>517</v>
      </c>
      <c r="Q1" s="101" t="s">
        <v>519</v>
      </c>
      <c r="R1" s="101"/>
      <c r="S1" s="101"/>
      <c r="T1" s="101"/>
      <c r="U1" s="101"/>
      <c r="V1" s="101"/>
    </row>
    <row r="2" spans="1:22" x14ac:dyDescent="0.25">
      <c r="A2" s="114"/>
      <c r="B2" s="114"/>
      <c r="C2" s="114"/>
      <c r="D2" s="114"/>
      <c r="E2" s="114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2" t="s">
        <v>521</v>
      </c>
      <c r="Q2" s="101" t="s">
        <v>1476</v>
      </c>
      <c r="R2" s="101"/>
      <c r="S2" s="101"/>
      <c r="T2" s="101"/>
      <c r="U2" s="101"/>
      <c r="V2" s="101"/>
    </row>
    <row r="3" spans="1:22" x14ac:dyDescent="0.25">
      <c r="A3" s="114"/>
      <c r="B3" s="114"/>
      <c r="C3" s="114"/>
      <c r="D3" s="114"/>
      <c r="E3" s="114"/>
      <c r="F3" s="107" t="s">
        <v>1121</v>
      </c>
      <c r="G3" s="107"/>
      <c r="H3" s="107"/>
      <c r="I3" s="107"/>
      <c r="J3" s="107"/>
      <c r="K3" s="107"/>
      <c r="L3" s="107"/>
      <c r="M3" s="107"/>
      <c r="N3" s="107"/>
      <c r="O3" s="108"/>
      <c r="P3" s="2" t="s">
        <v>44</v>
      </c>
      <c r="Q3" s="101" t="s">
        <v>47</v>
      </c>
      <c r="R3" s="101"/>
      <c r="S3" s="101"/>
      <c r="T3" s="101"/>
      <c r="U3" s="101"/>
      <c r="V3" s="101"/>
    </row>
    <row r="4" spans="1:22" x14ac:dyDescent="0.25">
      <c r="A4" s="114"/>
      <c r="B4" s="114"/>
      <c r="C4" s="114"/>
      <c r="D4" s="114"/>
      <c r="E4" s="114"/>
      <c r="F4" s="107"/>
      <c r="G4" s="107"/>
      <c r="H4" s="107"/>
      <c r="I4" s="107"/>
      <c r="J4" s="107"/>
      <c r="K4" s="107"/>
      <c r="L4" s="107"/>
      <c r="M4" s="107"/>
      <c r="N4" s="107"/>
      <c r="O4" s="108"/>
      <c r="P4" s="2" t="s">
        <v>45</v>
      </c>
      <c r="Q4" s="101" t="s">
        <v>520</v>
      </c>
      <c r="R4" s="101"/>
      <c r="S4" s="101"/>
      <c r="T4" s="101"/>
      <c r="U4" s="101"/>
      <c r="V4" s="101"/>
    </row>
    <row r="5" spans="1:22" ht="18.75" x14ac:dyDescent="0.3">
      <c r="A5" s="113" t="s">
        <v>288</v>
      </c>
      <c r="B5" s="113"/>
      <c r="C5" s="113"/>
      <c r="D5" s="113"/>
      <c r="E5" s="113"/>
      <c r="F5" s="102" t="s">
        <v>493</v>
      </c>
      <c r="G5" s="215"/>
      <c r="H5" s="215"/>
      <c r="I5" s="215"/>
      <c r="J5" s="215"/>
      <c r="K5" s="215"/>
      <c r="L5" s="103"/>
      <c r="M5" s="102" t="s">
        <v>509</v>
      </c>
      <c r="N5" s="215"/>
      <c r="O5" s="103"/>
      <c r="P5" s="2" t="s">
        <v>46</v>
      </c>
      <c r="Q5" s="101" t="s">
        <v>51</v>
      </c>
      <c r="R5" s="101"/>
      <c r="S5" s="101"/>
      <c r="T5" s="101"/>
      <c r="U5" s="101"/>
      <c r="V5" s="101"/>
    </row>
    <row r="6" spans="1:22" ht="18.75" x14ac:dyDescent="0.3">
      <c r="A6" s="115"/>
      <c r="B6" s="115"/>
      <c r="C6" s="115"/>
      <c r="D6" s="115"/>
      <c r="E6" s="115"/>
      <c r="F6" s="124" t="s">
        <v>1122</v>
      </c>
      <c r="G6" s="124"/>
      <c r="H6" s="124"/>
      <c r="I6" s="124"/>
      <c r="J6" s="124"/>
      <c r="K6" s="124"/>
      <c r="L6" s="124"/>
      <c r="M6" s="157">
        <v>35.74</v>
      </c>
      <c r="N6" s="157"/>
      <c r="O6" s="157"/>
    </row>
    <row r="7" spans="1:22" ht="18.75" x14ac:dyDescent="0.3">
      <c r="A7" s="1"/>
      <c r="B7" s="113" t="s">
        <v>0</v>
      </c>
      <c r="C7" s="113"/>
      <c r="D7" s="113"/>
      <c r="E7" s="1"/>
      <c r="F7" s="124" t="s">
        <v>1123</v>
      </c>
      <c r="G7" s="124"/>
      <c r="H7" s="124"/>
      <c r="I7" s="124"/>
      <c r="J7" s="124"/>
      <c r="K7" s="124"/>
      <c r="L7" s="124"/>
      <c r="M7" s="157">
        <v>35.74</v>
      </c>
      <c r="N7" s="157"/>
      <c r="O7" s="157"/>
    </row>
    <row r="8" spans="1:22" ht="18.75" x14ac:dyDescent="0.3">
      <c r="A8" s="1"/>
      <c r="B8" s="109" t="s">
        <v>492</v>
      </c>
      <c r="C8" s="109"/>
      <c r="D8" s="109"/>
      <c r="E8" s="1"/>
      <c r="F8" s="124" t="s">
        <v>1124</v>
      </c>
      <c r="G8" s="124"/>
      <c r="H8" s="124"/>
      <c r="I8" s="124"/>
      <c r="J8" s="124"/>
      <c r="K8" s="124"/>
      <c r="L8" s="124"/>
      <c r="M8" s="157">
        <v>35.74</v>
      </c>
      <c r="N8" s="157"/>
      <c r="O8" s="157"/>
    </row>
    <row r="9" spans="1:22" ht="18.75" x14ac:dyDescent="0.3">
      <c r="A9" s="1"/>
      <c r="B9" s="109" t="s">
        <v>488</v>
      </c>
      <c r="C9" s="109"/>
      <c r="D9" s="109"/>
      <c r="E9" s="1"/>
      <c r="F9" s="124" t="s">
        <v>1125</v>
      </c>
      <c r="G9" s="124"/>
      <c r="H9" s="124"/>
      <c r="I9" s="124"/>
      <c r="J9" s="124"/>
      <c r="K9" s="124"/>
      <c r="L9" s="124"/>
      <c r="M9" s="157">
        <v>35.74</v>
      </c>
      <c r="N9" s="157"/>
      <c r="O9" s="157"/>
    </row>
    <row r="10" spans="1:22" ht="18.75" x14ac:dyDescent="0.3">
      <c r="A10" s="115"/>
      <c r="B10" s="115"/>
      <c r="C10" s="115"/>
      <c r="D10" s="115"/>
      <c r="E10" s="115"/>
      <c r="F10" s="124" t="s">
        <v>1126</v>
      </c>
      <c r="G10" s="124"/>
      <c r="H10" s="124"/>
      <c r="I10" s="124"/>
      <c r="J10" s="124"/>
      <c r="K10" s="124"/>
      <c r="L10" s="124"/>
      <c r="M10" s="157">
        <v>35.74</v>
      </c>
      <c r="N10" s="157"/>
      <c r="O10" s="157"/>
    </row>
    <row r="11" spans="1:22" ht="18.75" x14ac:dyDescent="0.3">
      <c r="A11" s="1"/>
      <c r="B11" s="113" t="s">
        <v>533</v>
      </c>
      <c r="C11" s="113"/>
      <c r="D11" s="113"/>
      <c r="E11" s="1"/>
      <c r="F11" s="124" t="s">
        <v>1127</v>
      </c>
      <c r="G11" s="124"/>
      <c r="H11" s="124"/>
      <c r="I11" s="124"/>
      <c r="J11" s="124"/>
      <c r="K11" s="124"/>
      <c r="L11" s="124"/>
      <c r="M11" s="157">
        <v>35.74</v>
      </c>
      <c r="N11" s="157"/>
      <c r="O11" s="157"/>
    </row>
    <row r="12" spans="1:22" ht="18.75" x14ac:dyDescent="0.3">
      <c r="A12" s="115"/>
      <c r="B12" s="115"/>
      <c r="C12" s="115"/>
      <c r="D12" s="115"/>
      <c r="E12" s="115"/>
      <c r="F12" s="124" t="s">
        <v>1128</v>
      </c>
      <c r="G12" s="124"/>
      <c r="H12" s="124"/>
      <c r="I12" s="124"/>
      <c r="J12" s="124"/>
      <c r="K12" s="124"/>
      <c r="L12" s="124"/>
      <c r="M12" s="157">
        <v>35.74</v>
      </c>
      <c r="N12" s="157"/>
      <c r="O12" s="157"/>
    </row>
    <row r="13" spans="1:22" ht="18.75" x14ac:dyDescent="0.3">
      <c r="A13" s="1"/>
      <c r="B13" s="113" t="s">
        <v>290</v>
      </c>
      <c r="C13" s="113"/>
      <c r="D13" s="113"/>
      <c r="E13" s="1"/>
      <c r="F13" s="124" t="s">
        <v>1129</v>
      </c>
      <c r="G13" s="124"/>
      <c r="H13" s="124"/>
      <c r="I13" s="124"/>
      <c r="J13" s="124"/>
      <c r="K13" s="124"/>
      <c r="L13" s="124"/>
      <c r="M13" s="157">
        <v>35.74</v>
      </c>
      <c r="N13" s="157"/>
      <c r="O13" s="157"/>
    </row>
    <row r="14" spans="1:22" ht="18.75" x14ac:dyDescent="0.3">
      <c r="A14" s="1"/>
      <c r="B14" s="110"/>
      <c r="C14" s="111"/>
      <c r="D14" s="112"/>
      <c r="E14" s="1"/>
      <c r="F14" s="124" t="s">
        <v>1130</v>
      </c>
      <c r="G14" s="124"/>
      <c r="H14" s="124"/>
      <c r="I14" s="124"/>
      <c r="J14" s="124"/>
      <c r="K14" s="124"/>
      <c r="L14" s="124"/>
      <c r="M14" s="157">
        <v>35.74</v>
      </c>
      <c r="N14" s="157"/>
      <c r="O14" s="157"/>
    </row>
    <row r="15" spans="1:22" ht="18.75" x14ac:dyDescent="0.3">
      <c r="A15" s="1"/>
      <c r="B15" s="113" t="s">
        <v>300</v>
      </c>
      <c r="C15" s="113"/>
      <c r="D15" s="113"/>
      <c r="E15" s="1"/>
      <c r="F15" s="124" t="s">
        <v>1131</v>
      </c>
      <c r="G15" s="124"/>
      <c r="H15" s="124"/>
      <c r="I15" s="124"/>
      <c r="J15" s="124"/>
      <c r="K15" s="124"/>
      <c r="L15" s="124"/>
      <c r="M15" s="157">
        <v>35.74</v>
      </c>
      <c r="N15" s="157"/>
      <c r="O15" s="157"/>
    </row>
    <row r="16" spans="1:22" ht="18.75" x14ac:dyDescent="0.3">
      <c r="A16" s="1"/>
      <c r="B16" s="110"/>
      <c r="C16" s="111"/>
      <c r="D16" s="112"/>
      <c r="E16" s="1"/>
    </row>
    <row r="17" spans="1:5" ht="18.75" x14ac:dyDescent="0.3">
      <c r="A17" s="1"/>
      <c r="B17" s="113" t="s">
        <v>430</v>
      </c>
      <c r="C17" s="113" t="s">
        <v>26</v>
      </c>
      <c r="D17" s="113" t="s">
        <v>26</v>
      </c>
      <c r="E17" s="1"/>
    </row>
    <row r="18" spans="1:5" ht="18.75" x14ac:dyDescent="0.3">
      <c r="A18" s="1"/>
      <c r="B18" s="110"/>
      <c r="C18" s="111"/>
      <c r="D18" s="112"/>
      <c r="E18" s="1"/>
    </row>
    <row r="19" spans="1:5" ht="18.75" x14ac:dyDescent="0.3">
      <c r="A19" s="1"/>
      <c r="B19" s="113" t="s">
        <v>412</v>
      </c>
      <c r="C19" s="113"/>
      <c r="D19" s="113"/>
      <c r="E19" s="1"/>
    </row>
    <row r="20" spans="1:5" ht="18.75" x14ac:dyDescent="0.3">
      <c r="A20" s="1"/>
      <c r="B20" s="109" t="s">
        <v>301</v>
      </c>
      <c r="C20" s="109"/>
      <c r="D20" s="109"/>
      <c r="E20" s="1"/>
    </row>
    <row r="21" spans="1:5" ht="18.75" x14ac:dyDescent="0.3">
      <c r="A21" s="1"/>
      <c r="B21" s="109" t="s">
        <v>410</v>
      </c>
      <c r="C21" s="109"/>
      <c r="D21" s="109"/>
      <c r="E21" s="1"/>
    </row>
    <row r="22" spans="1:5" ht="18.75" x14ac:dyDescent="0.3">
      <c r="A22" s="1"/>
      <c r="B22" s="109" t="s">
        <v>28</v>
      </c>
      <c r="C22" s="109"/>
      <c r="D22" s="109"/>
      <c r="E22" s="1"/>
    </row>
    <row r="23" spans="1:5" ht="18.75" x14ac:dyDescent="0.3">
      <c r="A23" s="1"/>
      <c r="B23" s="109" t="s">
        <v>411</v>
      </c>
      <c r="C23" s="109"/>
      <c r="D23" s="109"/>
      <c r="E23" s="1"/>
    </row>
    <row r="24" spans="1:5" ht="18.75" x14ac:dyDescent="0.3">
      <c r="A24" s="1"/>
      <c r="B24" s="109" t="s">
        <v>413</v>
      </c>
      <c r="C24" s="109"/>
      <c r="D24" s="109"/>
      <c r="E24" s="1"/>
    </row>
    <row r="25" spans="1:5" ht="18.75" x14ac:dyDescent="0.3">
      <c r="A25" s="1"/>
      <c r="B25" s="110"/>
      <c r="C25" s="111"/>
      <c r="D25" s="112"/>
      <c r="E25" s="1"/>
    </row>
    <row r="26" spans="1:5" ht="18.75" x14ac:dyDescent="0.3">
      <c r="A26" s="1"/>
      <c r="B26" s="113" t="s">
        <v>429</v>
      </c>
      <c r="C26" s="113"/>
      <c r="D26" s="113"/>
      <c r="E26" s="1"/>
    </row>
    <row r="27" spans="1:5" ht="18.75" x14ac:dyDescent="0.3">
      <c r="A27" s="1"/>
      <c r="B27" s="110"/>
      <c r="C27" s="111"/>
      <c r="D27" s="112"/>
      <c r="E27" s="1"/>
    </row>
    <row r="28" spans="1:5" ht="18.75" x14ac:dyDescent="0.3">
      <c r="A28" s="1"/>
      <c r="B28" s="113" t="s">
        <v>18</v>
      </c>
      <c r="C28" s="113"/>
      <c r="D28" s="113"/>
      <c r="E28" s="1"/>
    </row>
    <row r="29" spans="1:5" ht="18.75" x14ac:dyDescent="0.3">
      <c r="A29" s="1"/>
      <c r="B29" s="109" t="s">
        <v>885</v>
      </c>
      <c r="C29" s="109"/>
      <c r="D29" s="109"/>
      <c r="E29" s="1"/>
    </row>
    <row r="30" spans="1:5" ht="18.75" x14ac:dyDescent="0.3">
      <c r="A30" s="1"/>
      <c r="B30" s="113" t="s">
        <v>889</v>
      </c>
      <c r="C30" s="113"/>
      <c r="D30" s="113"/>
      <c r="E30" s="1"/>
    </row>
    <row r="31" spans="1:5" ht="18.75" x14ac:dyDescent="0.3">
      <c r="A31" s="1"/>
      <c r="B31" s="109" t="s">
        <v>893</v>
      </c>
      <c r="C31" s="109"/>
      <c r="D31" s="109"/>
      <c r="E31" s="1"/>
    </row>
    <row r="32" spans="1:5" ht="18.75" x14ac:dyDescent="0.3">
      <c r="A32" s="1"/>
      <c r="B32" s="109" t="s">
        <v>1631</v>
      </c>
      <c r="C32" s="109"/>
      <c r="D32" s="109"/>
      <c r="E32" s="1"/>
    </row>
    <row r="33" spans="1:5" ht="18.75" x14ac:dyDescent="0.3">
      <c r="A33" s="1"/>
      <c r="B33" s="109" t="s">
        <v>1144</v>
      </c>
      <c r="C33" s="109"/>
      <c r="D33" s="109"/>
      <c r="E33" s="1"/>
    </row>
    <row r="34" spans="1:5" ht="18.75" x14ac:dyDescent="0.3">
      <c r="A34" s="1"/>
      <c r="B34" s="109" t="s">
        <v>19</v>
      </c>
      <c r="C34" s="109"/>
      <c r="D34" s="109"/>
      <c r="E34" s="1"/>
    </row>
    <row r="35" spans="1:5" ht="18.75" x14ac:dyDescent="0.3">
      <c r="A35" s="1"/>
      <c r="B35" s="109" t="s">
        <v>904</v>
      </c>
      <c r="C35" s="109"/>
      <c r="D35" s="109"/>
      <c r="E35" s="1"/>
    </row>
    <row r="36" spans="1:5" ht="18.75" x14ac:dyDescent="0.3">
      <c r="A36" s="1"/>
      <c r="B36" s="113" t="s">
        <v>1474</v>
      </c>
      <c r="C36" s="113"/>
      <c r="D36" s="113"/>
      <c r="E36" s="1"/>
    </row>
    <row r="37" spans="1:5" ht="18.75" x14ac:dyDescent="0.3">
      <c r="A37" s="1"/>
      <c r="B37" s="109" t="s">
        <v>1475</v>
      </c>
      <c r="C37" s="109"/>
      <c r="D37" s="109"/>
      <c r="E37" s="1"/>
    </row>
    <row r="38" spans="1:5" ht="18.75" x14ac:dyDescent="0.3">
      <c r="A38" s="1"/>
      <c r="B38" s="113" t="s">
        <v>785</v>
      </c>
      <c r="C38" s="113"/>
      <c r="D38" s="113"/>
      <c r="E38" s="1"/>
    </row>
    <row r="39" spans="1:5" ht="18.75" x14ac:dyDescent="0.3">
      <c r="A39" s="1"/>
      <c r="B39" s="110"/>
      <c r="C39" s="111"/>
      <c r="D39" s="112"/>
      <c r="E39" s="1"/>
    </row>
    <row r="40" spans="1:5" ht="18.75" x14ac:dyDescent="0.3">
      <c r="A40" s="1"/>
      <c r="B40" s="113" t="s">
        <v>1143</v>
      </c>
      <c r="C40" s="113"/>
      <c r="D40" s="113"/>
      <c r="E40" s="1"/>
    </row>
    <row r="41" spans="1:5" ht="18.75" x14ac:dyDescent="0.3">
      <c r="A41" s="1"/>
      <c r="B41" s="109" t="s">
        <v>905</v>
      </c>
      <c r="C41" s="109"/>
      <c r="D41" s="109"/>
      <c r="E41" s="1"/>
    </row>
    <row r="42" spans="1:5" ht="18.75" x14ac:dyDescent="0.3">
      <c r="A42" s="1"/>
      <c r="B42" s="109" t="s">
        <v>906</v>
      </c>
      <c r="C42" s="109"/>
      <c r="D42" s="109"/>
      <c r="E42" s="1"/>
    </row>
    <row r="43" spans="1:5" ht="18.75" x14ac:dyDescent="0.3">
      <c r="A43" s="1"/>
      <c r="B43" s="109" t="s">
        <v>927</v>
      </c>
      <c r="C43" s="109"/>
      <c r="D43" s="109"/>
      <c r="E43" s="1"/>
    </row>
    <row r="44" spans="1:5" ht="18.75" x14ac:dyDescent="0.3">
      <c r="A44" s="1"/>
      <c r="B44" s="110"/>
      <c r="C44" s="111"/>
      <c r="D44" s="112"/>
      <c r="E44" s="1"/>
    </row>
    <row r="45" spans="1:5" ht="18.75" x14ac:dyDescent="0.3">
      <c r="A45" s="1"/>
      <c r="B45" s="113" t="s">
        <v>29</v>
      </c>
      <c r="C45" s="113"/>
      <c r="D45" s="113"/>
      <c r="E45" s="1"/>
    </row>
    <row r="46" spans="1:5" ht="18.75" x14ac:dyDescent="0.3">
      <c r="A46" s="1"/>
      <c r="B46" s="109" t="s">
        <v>535</v>
      </c>
      <c r="C46" s="109" t="s">
        <v>20</v>
      </c>
      <c r="D46" s="109" t="s">
        <v>20</v>
      </c>
      <c r="E46" s="1"/>
    </row>
    <row r="47" spans="1:5" ht="18.75" x14ac:dyDescent="0.3">
      <c r="A47" s="1"/>
      <c r="B47" s="109" t="s">
        <v>766</v>
      </c>
      <c r="C47" s="109" t="s">
        <v>21</v>
      </c>
      <c r="D47" s="109" t="s">
        <v>21</v>
      </c>
      <c r="E47" s="1"/>
    </row>
    <row r="48" spans="1:5" ht="18.75" x14ac:dyDescent="0.3">
      <c r="A48" s="1"/>
      <c r="B48" s="109" t="s">
        <v>22</v>
      </c>
      <c r="C48" s="109" t="s">
        <v>22</v>
      </c>
      <c r="D48" s="109" t="s">
        <v>22</v>
      </c>
      <c r="E48" s="1"/>
    </row>
    <row r="49" spans="1:5" ht="18.75" x14ac:dyDescent="0.3">
      <c r="A49" s="1"/>
      <c r="B49" s="109" t="s">
        <v>1159</v>
      </c>
      <c r="C49" s="109" t="s">
        <v>23</v>
      </c>
      <c r="D49" s="109" t="s">
        <v>23</v>
      </c>
      <c r="E49" s="1"/>
    </row>
    <row r="50" spans="1:5" ht="18.75" x14ac:dyDescent="0.3">
      <c r="A50" s="1"/>
      <c r="B50" s="109" t="s">
        <v>767</v>
      </c>
      <c r="C50" s="109" t="s">
        <v>24</v>
      </c>
      <c r="D50" s="109" t="s">
        <v>24</v>
      </c>
      <c r="E50" s="1"/>
    </row>
    <row r="51" spans="1:5" ht="18.75" x14ac:dyDescent="0.3">
      <c r="A51" s="1"/>
      <c r="B51" s="109" t="s">
        <v>768</v>
      </c>
      <c r="C51" s="109" t="s">
        <v>25</v>
      </c>
      <c r="D51" s="109" t="s">
        <v>25</v>
      </c>
      <c r="E51" s="1"/>
    </row>
    <row r="52" spans="1:5" ht="18.75" x14ac:dyDescent="0.3">
      <c r="A52" s="1"/>
      <c r="B52" s="110"/>
      <c r="C52" s="111"/>
      <c r="D52" s="112"/>
      <c r="E52" s="1"/>
    </row>
    <row r="53" spans="1:5" ht="18.75" x14ac:dyDescent="0.3">
      <c r="A53" s="1"/>
      <c r="B53" s="113" t="s">
        <v>444</v>
      </c>
      <c r="C53" s="113" t="s">
        <v>27</v>
      </c>
      <c r="D53" s="113" t="s">
        <v>27</v>
      </c>
      <c r="E53" s="1"/>
    </row>
    <row r="54" spans="1:5" ht="18.75" x14ac:dyDescent="0.3">
      <c r="A54" s="1"/>
      <c r="B54" s="109" t="s">
        <v>445</v>
      </c>
      <c r="C54" s="109"/>
      <c r="D54" s="109"/>
      <c r="E54" s="1"/>
    </row>
    <row r="55" spans="1:5" ht="18.75" x14ac:dyDescent="0.3">
      <c r="A55" s="1"/>
      <c r="B55" s="109" t="s">
        <v>446</v>
      </c>
      <c r="C55" s="109"/>
      <c r="D55" s="109"/>
      <c r="E55" s="1"/>
    </row>
    <row r="56" spans="1:5" ht="18.75" x14ac:dyDescent="0.3">
      <c r="A56" s="1"/>
      <c r="B56" s="110"/>
      <c r="C56" s="111"/>
      <c r="D56" s="112"/>
      <c r="E56" s="1"/>
    </row>
    <row r="57" spans="1:5" ht="18.75" x14ac:dyDescent="0.3">
      <c r="A57" s="1"/>
      <c r="B57" s="113" t="s">
        <v>1160</v>
      </c>
      <c r="C57" s="113" t="s">
        <v>1</v>
      </c>
      <c r="D57" s="113" t="s">
        <v>1</v>
      </c>
      <c r="E57" s="1"/>
    </row>
    <row r="58" spans="1:5" ht="18.75" x14ac:dyDescent="0.3">
      <c r="A58" s="1"/>
      <c r="B58" s="109" t="s">
        <v>1146</v>
      </c>
      <c r="C58" s="109" t="s">
        <v>8</v>
      </c>
      <c r="D58" s="109" t="s">
        <v>8</v>
      </c>
      <c r="E58" s="1"/>
    </row>
    <row r="59" spans="1:5" ht="18.75" x14ac:dyDescent="0.3">
      <c r="A59" s="1"/>
      <c r="B59" s="109" t="s">
        <v>166</v>
      </c>
      <c r="C59" s="109" t="s">
        <v>2</v>
      </c>
      <c r="D59" s="109" t="s">
        <v>2</v>
      </c>
      <c r="E59" s="1"/>
    </row>
    <row r="60" spans="1:5" ht="18.75" x14ac:dyDescent="0.3">
      <c r="A60" s="1"/>
      <c r="B60" s="109" t="s">
        <v>1121</v>
      </c>
      <c r="C60" s="109" t="s">
        <v>3</v>
      </c>
      <c r="D60" s="109" t="s">
        <v>3</v>
      </c>
      <c r="E60" s="1"/>
    </row>
    <row r="61" spans="1:5" ht="18.75" x14ac:dyDescent="0.3">
      <c r="A61" s="1"/>
      <c r="B61" s="109" t="s">
        <v>1145</v>
      </c>
      <c r="C61" s="109" t="s">
        <v>4</v>
      </c>
      <c r="D61" s="109" t="s">
        <v>4</v>
      </c>
      <c r="E61" s="1"/>
    </row>
    <row r="62" spans="1:5" ht="18.75" x14ac:dyDescent="0.3">
      <c r="A62" s="1"/>
      <c r="B62" s="109" t="s">
        <v>5</v>
      </c>
      <c r="C62" s="109" t="s">
        <v>5</v>
      </c>
      <c r="D62" s="109" t="s">
        <v>5</v>
      </c>
      <c r="E62" s="1"/>
    </row>
    <row r="63" spans="1:5" ht="18.75" x14ac:dyDescent="0.3">
      <c r="A63" s="1"/>
      <c r="B63" s="109" t="s">
        <v>1152</v>
      </c>
      <c r="C63" s="109" t="s">
        <v>17</v>
      </c>
      <c r="D63" s="109" t="s">
        <v>17</v>
      </c>
      <c r="E63" s="1"/>
    </row>
    <row r="64" spans="1:5" ht="18.75" x14ac:dyDescent="0.3">
      <c r="A64" s="1"/>
      <c r="B64" s="109" t="s">
        <v>251</v>
      </c>
      <c r="C64" s="109"/>
      <c r="D64" s="109"/>
      <c r="E64" s="1"/>
    </row>
    <row r="65" spans="1:5" ht="18.75" x14ac:dyDescent="0.3">
      <c r="A65" s="1"/>
      <c r="B65" s="109" t="s">
        <v>1141</v>
      </c>
      <c r="C65" s="109" t="s">
        <v>6</v>
      </c>
      <c r="D65" s="109" t="s">
        <v>6</v>
      </c>
      <c r="E65" s="1"/>
    </row>
    <row r="66" spans="1:5" ht="18.75" x14ac:dyDescent="0.3">
      <c r="A66" s="1"/>
      <c r="B66" s="109" t="s">
        <v>7</v>
      </c>
      <c r="C66" s="109" t="s">
        <v>7</v>
      </c>
      <c r="D66" s="109" t="s">
        <v>7</v>
      </c>
      <c r="E66" s="1"/>
    </row>
    <row r="67" spans="1:5" ht="18.75" x14ac:dyDescent="0.3">
      <c r="A67" s="1"/>
      <c r="B67" s="109" t="s">
        <v>1161</v>
      </c>
      <c r="C67" s="109" t="s">
        <v>9</v>
      </c>
      <c r="D67" s="109" t="s">
        <v>9</v>
      </c>
      <c r="E67" s="1"/>
    </row>
    <row r="68" spans="1:5" ht="18.75" x14ac:dyDescent="0.3">
      <c r="A68" s="1"/>
      <c r="B68" s="109" t="s">
        <v>1147</v>
      </c>
      <c r="C68" s="109" t="s">
        <v>10</v>
      </c>
      <c r="D68" s="109" t="s">
        <v>10</v>
      </c>
      <c r="E68" s="1"/>
    </row>
    <row r="69" spans="1:5" ht="18.75" x14ac:dyDescent="0.3">
      <c r="A69" s="1"/>
      <c r="B69" s="109" t="s">
        <v>1148</v>
      </c>
      <c r="C69" s="109" t="s">
        <v>11</v>
      </c>
      <c r="D69" s="109" t="s">
        <v>11</v>
      </c>
      <c r="E69" s="1"/>
    </row>
    <row r="70" spans="1:5" ht="18.75" x14ac:dyDescent="0.3">
      <c r="A70" s="1"/>
      <c r="B70" s="109" t="s">
        <v>12</v>
      </c>
      <c r="C70" s="109" t="s">
        <v>12</v>
      </c>
      <c r="D70" s="109" t="s">
        <v>12</v>
      </c>
      <c r="E70" s="1"/>
    </row>
    <row r="71" spans="1:5" ht="18.75" x14ac:dyDescent="0.3">
      <c r="A71" s="1"/>
      <c r="B71" s="109" t="s">
        <v>13</v>
      </c>
      <c r="C71" s="109" t="s">
        <v>13</v>
      </c>
      <c r="D71" s="109" t="s">
        <v>13</v>
      </c>
      <c r="E71" s="1"/>
    </row>
    <row r="72" spans="1:5" ht="18.75" x14ac:dyDescent="0.3">
      <c r="A72" s="1"/>
      <c r="B72" s="109" t="s">
        <v>1149</v>
      </c>
      <c r="C72" s="109" t="s">
        <v>14</v>
      </c>
      <c r="D72" s="109" t="s">
        <v>14</v>
      </c>
      <c r="E72" s="1"/>
    </row>
    <row r="73" spans="1:5" ht="18.75" x14ac:dyDescent="0.3">
      <c r="A73" s="1"/>
      <c r="B73" s="109" t="s">
        <v>15</v>
      </c>
      <c r="C73" s="109" t="s">
        <v>15</v>
      </c>
      <c r="D73" s="109" t="s">
        <v>15</v>
      </c>
      <c r="E73" s="1"/>
    </row>
    <row r="74" spans="1:5" ht="18.75" x14ac:dyDescent="0.3">
      <c r="A74" s="1"/>
      <c r="B74" s="109" t="s">
        <v>167</v>
      </c>
      <c r="C74" s="109"/>
      <c r="D74" s="109"/>
      <c r="E74" s="1"/>
    </row>
    <row r="75" spans="1:5" ht="18.75" x14ac:dyDescent="0.3">
      <c r="A75" s="1"/>
      <c r="B75" s="109" t="s">
        <v>168</v>
      </c>
      <c r="C75" s="109"/>
      <c r="D75" s="109"/>
      <c r="E75" s="1"/>
    </row>
    <row r="76" spans="1:5" ht="18.75" x14ac:dyDescent="0.3">
      <c r="A76" s="1"/>
      <c r="B76" s="109" t="s">
        <v>1151</v>
      </c>
      <c r="C76" s="109" t="s">
        <v>16</v>
      </c>
      <c r="D76" s="109" t="s">
        <v>16</v>
      </c>
      <c r="E76" s="1"/>
    </row>
    <row r="77" spans="1:5" ht="18.75" x14ac:dyDescent="0.3">
      <c r="A77" s="1"/>
      <c r="B77" s="115"/>
      <c r="C77" s="115"/>
      <c r="D77" s="115"/>
      <c r="E77" s="1"/>
    </row>
    <row r="78" spans="1:5" ht="18.75" x14ac:dyDescent="0.3">
      <c r="A78" s="1"/>
      <c r="B78" s="113" t="s">
        <v>1162</v>
      </c>
      <c r="C78" s="113"/>
      <c r="D78" s="113"/>
      <c r="E78" s="1"/>
    </row>
    <row r="79" spans="1:5" ht="15.75" x14ac:dyDescent="0.25">
      <c r="B79" s="109" t="s">
        <v>48</v>
      </c>
      <c r="C79" s="109"/>
      <c r="D79" s="109"/>
    </row>
    <row r="80" spans="1:5" ht="15.75" x14ac:dyDescent="0.25">
      <c r="B80" s="109" t="s">
        <v>784</v>
      </c>
      <c r="C80" s="109"/>
      <c r="D80" s="109"/>
    </row>
    <row r="81" spans="2:4" ht="15.75" x14ac:dyDescent="0.25">
      <c r="B81" s="109" t="s">
        <v>49</v>
      </c>
      <c r="C81" s="109"/>
      <c r="D81" s="109"/>
    </row>
  </sheetData>
  <mergeCells count="107">
    <mergeCell ref="B81:D81"/>
    <mergeCell ref="B80:D80"/>
    <mergeCell ref="F15:L15"/>
    <mergeCell ref="M15:O15"/>
    <mergeCell ref="M12:O12"/>
    <mergeCell ref="F13:L13"/>
    <mergeCell ref="M13:O13"/>
    <mergeCell ref="F14:L14"/>
    <mergeCell ref="M14:O14"/>
    <mergeCell ref="B76:D76"/>
    <mergeCell ref="B77:D77"/>
    <mergeCell ref="B78:D78"/>
    <mergeCell ref="B79:D79"/>
    <mergeCell ref="B15:D15"/>
    <mergeCell ref="B13:D13"/>
    <mergeCell ref="B14:D14"/>
    <mergeCell ref="B27:D27"/>
    <mergeCell ref="B16:D16"/>
    <mergeCell ref="B17:D17"/>
    <mergeCell ref="B18:D18"/>
    <mergeCell ref="B19:D19"/>
    <mergeCell ref="B20:D20"/>
    <mergeCell ref="B24:D24"/>
    <mergeCell ref="B25:D25"/>
    <mergeCell ref="M8:O8"/>
    <mergeCell ref="A6:E6"/>
    <mergeCell ref="B7:D7"/>
    <mergeCell ref="B8:D8"/>
    <mergeCell ref="B9:D9"/>
    <mergeCell ref="A10:E10"/>
    <mergeCell ref="B11:D11"/>
    <mergeCell ref="A12:E12"/>
    <mergeCell ref="B23:D23"/>
    <mergeCell ref="B22:D22"/>
    <mergeCell ref="B21:D21"/>
    <mergeCell ref="B38:D38"/>
    <mergeCell ref="Q1:V1"/>
    <mergeCell ref="Q2:V2"/>
    <mergeCell ref="F3:O4"/>
    <mergeCell ref="Q3:V3"/>
    <mergeCell ref="Q4:V4"/>
    <mergeCell ref="F1:O2"/>
    <mergeCell ref="F5:L5"/>
    <mergeCell ref="M5:O5"/>
    <mergeCell ref="A5:E5"/>
    <mergeCell ref="A1:E4"/>
    <mergeCell ref="F9:L9"/>
    <mergeCell ref="M9:O9"/>
    <mergeCell ref="F10:L10"/>
    <mergeCell ref="M10:O10"/>
    <mergeCell ref="F11:L11"/>
    <mergeCell ref="M11:O11"/>
    <mergeCell ref="F12:L12"/>
    <mergeCell ref="Q5:V5"/>
    <mergeCell ref="F6:L6"/>
    <mergeCell ref="M6:O6"/>
    <mergeCell ref="F7:L7"/>
    <mergeCell ref="M7:O7"/>
    <mergeCell ref="F8:L8"/>
    <mergeCell ref="B26:D26"/>
    <mergeCell ref="B51:D51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63:D63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75:D75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</mergeCells>
  <hyperlinks>
    <hyperlink ref="B7:D7" location="арматура!R1C1" display="Арматура" xr:uid="{00000000-0004-0000-2400-000000000000}"/>
    <hyperlink ref="B8:D8" location="'Дріт в''язальний'!A1" display="Дріт в'язальний" xr:uid="{00000000-0004-0000-2400-000001000000}"/>
    <hyperlink ref="B9:D9" location="'Дріт ВР'!A1" display="Дріт ВР" xr:uid="{00000000-0004-0000-2400-000002000000}"/>
    <hyperlink ref="B11:D11" location="Двотавр!A1" display="Двотавр  " xr:uid="{00000000-0004-0000-2400-000003000000}"/>
    <hyperlink ref="B13:D13" location="Квадрат!A1" display="Квадрат сталевий" xr:uid="{00000000-0004-0000-2400-000004000000}"/>
    <hyperlink ref="B15:D15" location="Круг!A1" display="Круг сталевий" xr:uid="{00000000-0004-0000-2400-000005000000}"/>
    <hyperlink ref="B19:D19" location="лист!R1C1" display="Листы:" xr:uid="{00000000-0004-0000-2400-000006000000}"/>
    <hyperlink ref="B20:D20" location="Лист!A1" display="Лист сталевий" xr:uid="{00000000-0004-0000-2400-000007000000}"/>
    <hyperlink ref="B21:D21" location="'Лист рифлений'!A1" display="Лист рифлений" xr:uid="{00000000-0004-0000-2400-000008000000}"/>
    <hyperlink ref="B22:D22" location="'Лист ПВЛ'!A1" display="Лист ПВЛ" xr:uid="{00000000-0004-0000-2400-000009000000}"/>
    <hyperlink ref="B23:D23" location="'Лист оцинкований'!A1" display="Лист оцинкований" xr:uid="{00000000-0004-0000-2400-00000A000000}"/>
    <hyperlink ref="B24:D24" location="'Лист нержавіючий'!A1" display="Лист нержавіючий" xr:uid="{00000000-0004-0000-2400-00000B000000}"/>
    <hyperlink ref="B28:D28" location="Профнасил!A1" display="Профнастил" xr:uid="{00000000-0004-0000-2400-00000C000000}"/>
    <hyperlink ref="B29:D29" location="'Преміум профнастил'!A1" display="Преміум профнастил" xr:uid="{00000000-0004-0000-2400-00000D000000}"/>
    <hyperlink ref="B30:D30" location="' Металочерепиця'!A1" display="Металочерепиця" xr:uid="{00000000-0004-0000-2400-00000E000000}"/>
    <hyperlink ref="B31:D31" location="'Преміум металочерепиця'!A1" display="Преміум металочерепиця" xr:uid="{00000000-0004-0000-2400-00000F000000}"/>
    <hyperlink ref="B32:D32" location="метизы!R1C1" display="Метизы" xr:uid="{00000000-0004-0000-2400-000010000000}"/>
    <hyperlink ref="B33:D33" location="'Водосточна система'!A1" display="Водостічна система" xr:uid="{00000000-0004-0000-2400-000011000000}"/>
    <hyperlink ref="B34:D34" location="планки!R1C1" display="Планки" xr:uid="{00000000-0004-0000-2400-000012000000}"/>
    <hyperlink ref="B35:D35" location="'Утеплювач, ізоляція'!A1" display="Утеплювач, ізоляція" xr:uid="{00000000-0004-0000-2400-000013000000}"/>
    <hyperlink ref="B38:D38" location="'Фальцева покрівля'!A1" display="Фальцева покрівля" xr:uid="{00000000-0004-0000-2400-000014000000}"/>
    <hyperlink ref="B40:D40" location="'сетка сварная в картах'!R1C1" display="Сетка:" xr:uid="{00000000-0004-0000-2400-000015000000}"/>
    <hyperlink ref="B41:D41" location="'Сітка зварна в картах'!A1" display="Сітка зварна в картах" xr:uid="{00000000-0004-0000-2400-000016000000}"/>
    <hyperlink ref="B42:D42" location="'Сітка зварна в рулоні'!A1" display="Сітка зварна в рулоне" xr:uid="{00000000-0004-0000-2400-000017000000}"/>
    <hyperlink ref="B43:D43" location="'Сітка рабиця'!A1" display="Сітка рабиця" xr:uid="{00000000-0004-0000-2400-000018000000}"/>
    <hyperlink ref="B45:D45" location="'труба профильная'!R1C1" display="Труба:" xr:uid="{00000000-0004-0000-2400-000019000000}"/>
    <hyperlink ref="B46:D46" location="'Труба профільна'!A1" display="Труба профільна" xr:uid="{00000000-0004-0000-2400-00001A000000}"/>
    <hyperlink ref="B47:D47" location="'Труба ел.зв.'!A1" display="Труба електрозварна" xr:uid="{00000000-0004-0000-2400-00001B000000}"/>
    <hyperlink ref="B48:D48" location="'труба вгп'!R1C1" display="Трубв ВГП ДУ" xr:uid="{00000000-0004-0000-2400-00001C000000}"/>
    <hyperlink ref="B50:D50" location="'Труба оцинк.'!A1" display="Труба оцинкована" xr:uid="{00000000-0004-0000-2400-00001D000000}"/>
    <hyperlink ref="B51:D51" location="'Труба нержавіюча'!A1" display="Труба нержавіюча" xr:uid="{00000000-0004-0000-2400-00001E000000}"/>
    <hyperlink ref="B57:D57" location="шпилька.гайка.шайба!R1C1" display="Комплектующие" xr:uid="{00000000-0004-0000-2400-00001F000000}"/>
    <hyperlink ref="B60:D60" location="Цвяхи!A1" display="Цвяхи" xr:uid="{00000000-0004-0000-2400-000020000000}"/>
    <hyperlink ref="B61:D61" location="'Гіпсокартон та профіль'!A1" display=" Гіпсокартон та профіль" xr:uid="{00000000-0004-0000-2400-000021000000}"/>
    <hyperlink ref="B62:D62" location="диск!R1C1" display="Диск" xr:uid="{00000000-0004-0000-2400-000022000000}"/>
    <hyperlink ref="B65:D65" location="Лакофарбові!A1" display="Лакофарбові" xr:uid="{00000000-0004-0000-2400-000023000000}"/>
    <hyperlink ref="B66:D66" location="лопата!R1C1" display="Лопата" xr:uid="{00000000-0004-0000-2400-000024000000}"/>
    <hyperlink ref="B67:D67" location="Згони!A1" display="Згони" xr:uid="{00000000-0004-0000-2400-000025000000}"/>
    <hyperlink ref="B68:D68" location="Трійники!A1" display=" Трійники" xr:uid="{00000000-0004-0000-2400-000026000000}"/>
    <hyperlink ref="B69:D69" location="Різьба!A1" display="Різьба" xr:uid="{00000000-0004-0000-2400-000027000000}"/>
    <hyperlink ref="B70:D70" location="муфта!R1C1" display="Муфта" xr:uid="{00000000-0004-0000-2400-000028000000}"/>
    <hyperlink ref="B71:D71" location="контргайка!R1C1" display="Контргайка" xr:uid="{00000000-0004-0000-2400-000029000000}"/>
    <hyperlink ref="B72:D72" location="Фланець!A1" display="Фланець" xr:uid="{00000000-0004-0000-2400-00002A000000}"/>
    <hyperlink ref="B73:D73" location="цемент!R1C1" display="Цемент" xr:uid="{00000000-0004-0000-2400-00002B000000}"/>
    <hyperlink ref="B76:D76" location="'Щітка по металу'!A1" display="Щітка по металу" xr:uid="{00000000-0004-0000-2400-00002C000000}"/>
    <hyperlink ref="B78:D78" location="доставка!R1C1" display="Услуги" xr:uid="{00000000-0004-0000-2400-00002D000000}"/>
    <hyperlink ref="B79:D79" location="доставка!R1C1" display="Доставка" xr:uid="{00000000-0004-0000-2400-00002E000000}"/>
    <hyperlink ref="B80:D80" location="Гільйотина!A1" display="Гільйотина" xr:uid="{00000000-0004-0000-2400-00002F000000}"/>
    <hyperlink ref="B81:D81" location="плазма!R1C1" display="Плазма" xr:uid="{00000000-0004-0000-2400-000030000000}"/>
    <hyperlink ref="B53:D53" location="швеллер!R1C1" display="Швеллер" xr:uid="{00000000-0004-0000-2400-000031000000}"/>
    <hyperlink ref="B54:D54" location="'Швелер катаный'!A1" display="Швелер катаний" xr:uid="{00000000-0004-0000-2400-000032000000}"/>
    <hyperlink ref="B55:D55" location="'Швелер гнутий'!A1" display="Швелер гнутий" xr:uid="{00000000-0004-0000-2400-000033000000}"/>
    <hyperlink ref="B49:D49" location="'Труба безшов.'!A1" display="Турба безшовна" xr:uid="{00000000-0004-0000-2400-000034000000}"/>
    <hyperlink ref="B59:D59" location="гайка!R1C1" display="Гайка" xr:uid="{00000000-0004-0000-2400-000035000000}"/>
    <hyperlink ref="B74:D74" location="шайба!R1C1" display="Шайба" xr:uid="{00000000-0004-0000-2400-000036000000}"/>
    <hyperlink ref="B75:D75" location="шпилька!R1C1" display="Шпилька" xr:uid="{00000000-0004-0000-2400-000037000000}"/>
    <hyperlink ref="B26:D26" location="Смуга!A1" display="Смуга" xr:uid="{00000000-0004-0000-2400-000038000000}"/>
    <hyperlink ref="B64:D64" location="заглушка!A1" display="Заглушка" xr:uid="{00000000-0004-0000-2400-000039000000}"/>
    <hyperlink ref="B58:D58" location="Відводи!A1" display="Відводи" xr:uid="{00000000-0004-0000-2400-00003A000000}"/>
    <hyperlink ref="B63:D63" location="Електроди!A1" display="Електроди" xr:uid="{00000000-0004-0000-2400-00003B000000}"/>
    <hyperlink ref="B17:D17" location="Кутник!A1" display="Кутник" xr:uid="{00000000-0004-0000-2400-00003C000000}"/>
    <hyperlink ref="B36:D36" location="Штакетник!A1" display="Штахетник" xr:uid="{00000000-0004-0000-2400-00003D000000}"/>
    <hyperlink ref="B37:D37" location="'Штакетник Преміум'!A1" display="Штахетник преміум" xr:uid="{00000000-0004-0000-2400-00003E000000}"/>
  </hyperlink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V81"/>
  <sheetViews>
    <sheetView workbookViewId="0">
      <pane ySplit="5" topLeftCell="A6" activePane="bottomLeft" state="frozen"/>
      <selection pane="bottomLeft" activeCell="Q2" sqref="Q2:V2"/>
    </sheetView>
  </sheetViews>
  <sheetFormatPr defaultRowHeight="15" x14ac:dyDescent="0.25"/>
  <cols>
    <col min="1" max="1" width="1.28515625" customWidth="1"/>
    <col min="5" max="5" width="1.28515625" customWidth="1"/>
  </cols>
  <sheetData>
    <row r="1" spans="1:22" x14ac:dyDescent="0.25">
      <c r="A1" s="114"/>
      <c r="B1" s="114"/>
      <c r="C1" s="114"/>
      <c r="D1" s="114"/>
      <c r="E1" s="114"/>
      <c r="F1" s="106" t="s">
        <v>289</v>
      </c>
      <c r="G1" s="106"/>
      <c r="H1" s="106"/>
      <c r="I1" s="106"/>
      <c r="J1" s="106"/>
      <c r="K1" s="106"/>
      <c r="L1" s="106"/>
      <c r="M1" s="106"/>
      <c r="N1" s="106"/>
      <c r="O1" s="106"/>
      <c r="P1" s="2" t="s">
        <v>517</v>
      </c>
      <c r="Q1" s="101" t="s">
        <v>519</v>
      </c>
      <c r="R1" s="101"/>
      <c r="S1" s="101"/>
      <c r="T1" s="101"/>
      <c r="U1" s="101"/>
      <c r="V1" s="101"/>
    </row>
    <row r="2" spans="1:22" x14ac:dyDescent="0.25">
      <c r="A2" s="114"/>
      <c r="B2" s="114"/>
      <c r="C2" s="114"/>
      <c r="D2" s="114"/>
      <c r="E2" s="114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2" t="s">
        <v>521</v>
      </c>
      <c r="Q2" s="101" t="s">
        <v>1476</v>
      </c>
      <c r="R2" s="101"/>
      <c r="S2" s="101"/>
      <c r="T2" s="101"/>
      <c r="U2" s="101"/>
      <c r="V2" s="101"/>
    </row>
    <row r="3" spans="1:22" ht="15" customHeight="1" x14ac:dyDescent="0.25">
      <c r="A3" s="114"/>
      <c r="B3" s="114"/>
      <c r="C3" s="114"/>
      <c r="D3" s="114"/>
      <c r="E3" s="114"/>
      <c r="F3" s="107" t="s">
        <v>1145</v>
      </c>
      <c r="G3" s="107"/>
      <c r="H3" s="107"/>
      <c r="I3" s="107"/>
      <c r="J3" s="107"/>
      <c r="K3" s="107"/>
      <c r="L3" s="107"/>
      <c r="M3" s="107"/>
      <c r="N3" s="107"/>
      <c r="O3" s="108"/>
      <c r="P3" s="2" t="s">
        <v>44</v>
      </c>
      <c r="Q3" s="101" t="s">
        <v>47</v>
      </c>
      <c r="R3" s="101"/>
      <c r="S3" s="101"/>
      <c r="T3" s="101"/>
      <c r="U3" s="101"/>
      <c r="V3" s="101"/>
    </row>
    <row r="4" spans="1:22" ht="15" customHeight="1" x14ac:dyDescent="0.25">
      <c r="A4" s="114"/>
      <c r="B4" s="114"/>
      <c r="C4" s="114"/>
      <c r="D4" s="114"/>
      <c r="E4" s="114"/>
      <c r="F4" s="107"/>
      <c r="G4" s="107"/>
      <c r="H4" s="107"/>
      <c r="I4" s="107"/>
      <c r="J4" s="107"/>
      <c r="K4" s="107"/>
      <c r="L4" s="107"/>
      <c r="M4" s="107"/>
      <c r="N4" s="107"/>
      <c r="O4" s="108"/>
      <c r="P4" s="2" t="s">
        <v>45</v>
      </c>
      <c r="Q4" s="101" t="s">
        <v>520</v>
      </c>
      <c r="R4" s="101"/>
      <c r="S4" s="101"/>
      <c r="T4" s="101"/>
      <c r="U4" s="101"/>
      <c r="V4" s="101"/>
    </row>
    <row r="5" spans="1:22" ht="18.75" x14ac:dyDescent="0.3">
      <c r="A5" s="113" t="s">
        <v>288</v>
      </c>
      <c r="B5" s="113"/>
      <c r="C5" s="113"/>
      <c r="D5" s="113"/>
      <c r="E5" s="113"/>
      <c r="F5" s="102" t="s">
        <v>493</v>
      </c>
      <c r="G5" s="215"/>
      <c r="H5" s="215"/>
      <c r="I5" s="215"/>
      <c r="J5" s="215"/>
      <c r="K5" s="215"/>
      <c r="L5" s="123" t="s">
        <v>510</v>
      </c>
      <c r="M5" s="123"/>
      <c r="N5" s="123" t="s">
        <v>511</v>
      </c>
      <c r="O5" s="123"/>
      <c r="P5" s="2" t="s">
        <v>46</v>
      </c>
      <c r="Q5" s="101" t="s">
        <v>51</v>
      </c>
      <c r="R5" s="101"/>
      <c r="S5" s="101"/>
      <c r="T5" s="101"/>
      <c r="U5" s="101"/>
      <c r="V5" s="101"/>
    </row>
    <row r="6" spans="1:22" ht="18.75" x14ac:dyDescent="0.3">
      <c r="A6" s="115"/>
      <c r="B6" s="115"/>
      <c r="C6" s="115"/>
      <c r="D6" s="115"/>
      <c r="E6" s="115"/>
      <c r="F6" s="124" t="s">
        <v>1198</v>
      </c>
      <c r="G6" s="124"/>
      <c r="H6" s="124"/>
      <c r="I6" s="124"/>
      <c r="J6" s="124"/>
      <c r="K6" s="124"/>
      <c r="L6" s="157" t="s">
        <v>1132</v>
      </c>
      <c r="M6" s="157"/>
      <c r="N6" s="157" t="s">
        <v>1132</v>
      </c>
      <c r="O6" s="157"/>
    </row>
    <row r="7" spans="1:22" ht="18.75" x14ac:dyDescent="0.3">
      <c r="A7" s="1"/>
      <c r="B7" s="113" t="s">
        <v>0</v>
      </c>
      <c r="C7" s="113"/>
      <c r="D7" s="113"/>
      <c r="E7" s="1"/>
      <c r="F7" s="124" t="s">
        <v>1199</v>
      </c>
      <c r="G7" s="124"/>
      <c r="H7" s="124"/>
      <c r="I7" s="124"/>
      <c r="J7" s="124"/>
      <c r="K7" s="124"/>
      <c r="L7" s="157" t="s">
        <v>1132</v>
      </c>
      <c r="M7" s="157"/>
      <c r="N7" s="157" t="s">
        <v>1132</v>
      </c>
      <c r="O7" s="157"/>
    </row>
    <row r="8" spans="1:22" ht="18.75" x14ac:dyDescent="0.3">
      <c r="A8" s="1"/>
      <c r="B8" s="109" t="s">
        <v>492</v>
      </c>
      <c r="C8" s="109"/>
      <c r="D8" s="109"/>
      <c r="E8" s="1"/>
      <c r="F8" s="124" t="s">
        <v>1200</v>
      </c>
      <c r="G8" s="124"/>
      <c r="H8" s="124"/>
      <c r="I8" s="124"/>
      <c r="J8" s="124"/>
      <c r="K8" s="124"/>
      <c r="L8" s="157" t="s">
        <v>1132</v>
      </c>
      <c r="M8" s="157"/>
      <c r="N8" s="157" t="s">
        <v>1132</v>
      </c>
      <c r="O8" s="157"/>
    </row>
    <row r="9" spans="1:22" ht="18.75" x14ac:dyDescent="0.3">
      <c r="A9" s="1"/>
      <c r="B9" s="109" t="s">
        <v>488</v>
      </c>
      <c r="C9" s="109"/>
      <c r="D9" s="109"/>
      <c r="E9" s="1"/>
      <c r="F9" s="124" t="s">
        <v>1201</v>
      </c>
      <c r="G9" s="124"/>
      <c r="H9" s="124"/>
      <c r="I9" s="124"/>
      <c r="J9" s="124"/>
      <c r="K9" s="124"/>
      <c r="L9" s="157" t="s">
        <v>1132</v>
      </c>
      <c r="M9" s="157"/>
      <c r="N9" s="157" t="s">
        <v>1132</v>
      </c>
      <c r="O9" s="157"/>
    </row>
    <row r="10" spans="1:22" ht="18.75" x14ac:dyDescent="0.3">
      <c r="A10" s="115"/>
      <c r="B10" s="115"/>
      <c r="C10" s="115"/>
      <c r="D10" s="115"/>
      <c r="E10" s="115"/>
      <c r="F10" s="124" t="s">
        <v>1204</v>
      </c>
      <c r="G10" s="124"/>
      <c r="H10" s="124"/>
      <c r="I10" s="124"/>
      <c r="J10" s="124"/>
      <c r="K10" s="124"/>
      <c r="L10" s="157" t="s">
        <v>1132</v>
      </c>
      <c r="M10" s="157"/>
      <c r="N10" s="157" t="s">
        <v>1132</v>
      </c>
      <c r="O10" s="157"/>
    </row>
    <row r="11" spans="1:22" ht="18.75" x14ac:dyDescent="0.3">
      <c r="A11" s="1"/>
      <c r="B11" s="113" t="s">
        <v>533</v>
      </c>
      <c r="C11" s="113"/>
      <c r="D11" s="113"/>
      <c r="E11" s="1"/>
      <c r="F11" s="124" t="s">
        <v>1202</v>
      </c>
      <c r="G11" s="124"/>
      <c r="H11" s="124"/>
      <c r="I11" s="124"/>
      <c r="J11" s="124"/>
      <c r="K11" s="124"/>
      <c r="L11" s="157" t="s">
        <v>1132</v>
      </c>
      <c r="M11" s="157"/>
      <c r="N11" s="157" t="s">
        <v>1132</v>
      </c>
      <c r="O11" s="157"/>
    </row>
    <row r="12" spans="1:22" ht="18.75" x14ac:dyDescent="0.3">
      <c r="A12" s="115"/>
      <c r="B12" s="115"/>
      <c r="C12" s="115"/>
      <c r="D12" s="115"/>
      <c r="E12" s="115"/>
      <c r="F12" s="124" t="s">
        <v>1205</v>
      </c>
      <c r="G12" s="124"/>
      <c r="H12" s="124"/>
      <c r="I12" s="124"/>
      <c r="J12" s="124"/>
      <c r="K12" s="124"/>
      <c r="L12" s="157" t="s">
        <v>1132</v>
      </c>
      <c r="M12" s="157"/>
      <c r="N12" s="157" t="s">
        <v>1132</v>
      </c>
      <c r="O12" s="157"/>
    </row>
    <row r="13" spans="1:22" ht="18.75" x14ac:dyDescent="0.3">
      <c r="A13" s="1"/>
      <c r="B13" s="113" t="s">
        <v>290</v>
      </c>
      <c r="C13" s="113"/>
      <c r="D13" s="113"/>
      <c r="E13" s="1"/>
      <c r="F13" s="124" t="s">
        <v>1209</v>
      </c>
      <c r="G13" s="124"/>
      <c r="H13" s="124"/>
      <c r="I13" s="124"/>
      <c r="J13" s="124"/>
      <c r="K13" s="124"/>
      <c r="L13" s="157" t="s">
        <v>1132</v>
      </c>
      <c r="M13" s="157"/>
      <c r="N13" s="157" t="s">
        <v>1132</v>
      </c>
      <c r="O13" s="157"/>
    </row>
    <row r="14" spans="1:22" ht="18.75" x14ac:dyDescent="0.3">
      <c r="A14" s="1"/>
      <c r="B14" s="110"/>
      <c r="C14" s="111"/>
      <c r="D14" s="112"/>
      <c r="E14" s="1"/>
      <c r="F14" s="124" t="s">
        <v>1203</v>
      </c>
      <c r="G14" s="124"/>
      <c r="H14" s="124"/>
      <c r="I14" s="124"/>
      <c r="J14" s="124"/>
      <c r="K14" s="124"/>
      <c r="L14" s="157" t="s">
        <v>1132</v>
      </c>
      <c r="M14" s="157"/>
      <c r="N14" s="157" t="s">
        <v>1132</v>
      </c>
      <c r="O14" s="157"/>
    </row>
    <row r="15" spans="1:22" ht="18.75" x14ac:dyDescent="0.3">
      <c r="A15" s="1"/>
      <c r="B15" s="113" t="s">
        <v>300</v>
      </c>
      <c r="C15" s="113"/>
      <c r="D15" s="113"/>
      <c r="E15" s="1"/>
      <c r="F15" s="124" t="s">
        <v>1206</v>
      </c>
      <c r="G15" s="124"/>
      <c r="H15" s="124"/>
      <c r="I15" s="124"/>
      <c r="J15" s="124"/>
      <c r="K15" s="124"/>
      <c r="L15" s="157" t="s">
        <v>1132</v>
      </c>
      <c r="M15" s="157"/>
      <c r="N15" s="157" t="s">
        <v>1132</v>
      </c>
      <c r="O15" s="157"/>
    </row>
    <row r="16" spans="1:22" ht="18.75" x14ac:dyDescent="0.3">
      <c r="A16" s="1"/>
      <c r="B16" s="110"/>
      <c r="C16" s="111"/>
      <c r="D16" s="112"/>
      <c r="E16" s="1"/>
      <c r="F16" s="124" t="s">
        <v>1207</v>
      </c>
      <c r="G16" s="124"/>
      <c r="H16" s="124"/>
      <c r="I16" s="124"/>
      <c r="J16" s="124"/>
      <c r="K16" s="124"/>
      <c r="L16" s="157" t="s">
        <v>1132</v>
      </c>
      <c r="M16" s="157"/>
      <c r="N16" s="157" t="s">
        <v>1132</v>
      </c>
      <c r="O16" s="157"/>
    </row>
    <row r="17" spans="1:15" ht="18.75" x14ac:dyDescent="0.3">
      <c r="A17" s="1"/>
      <c r="B17" s="113" t="s">
        <v>430</v>
      </c>
      <c r="C17" s="113" t="s">
        <v>26</v>
      </c>
      <c r="D17" s="113" t="s">
        <v>26</v>
      </c>
      <c r="E17" s="1"/>
      <c r="F17" s="124" t="s">
        <v>1208</v>
      </c>
      <c r="G17" s="124"/>
      <c r="H17" s="124"/>
      <c r="I17" s="124"/>
      <c r="J17" s="124"/>
      <c r="K17" s="124"/>
      <c r="L17" s="157" t="s">
        <v>1132</v>
      </c>
      <c r="M17" s="157"/>
      <c r="N17" s="157" t="s">
        <v>1132</v>
      </c>
      <c r="O17" s="157"/>
    </row>
    <row r="18" spans="1:15" ht="18.75" x14ac:dyDescent="0.3">
      <c r="A18" s="1"/>
      <c r="B18" s="110"/>
      <c r="C18" s="111"/>
      <c r="D18" s="112"/>
      <c r="E18" s="1"/>
    </row>
    <row r="19" spans="1:15" ht="18.75" x14ac:dyDescent="0.3">
      <c r="A19" s="1"/>
      <c r="B19" s="113" t="s">
        <v>412</v>
      </c>
      <c r="C19" s="113"/>
      <c r="D19" s="113"/>
      <c r="E19" s="1"/>
    </row>
    <row r="20" spans="1:15" ht="18.75" x14ac:dyDescent="0.3">
      <c r="A20" s="1"/>
      <c r="B20" s="109" t="s">
        <v>301</v>
      </c>
      <c r="C20" s="109"/>
      <c r="D20" s="109"/>
      <c r="E20" s="1"/>
    </row>
    <row r="21" spans="1:15" ht="18.75" x14ac:dyDescent="0.3">
      <c r="A21" s="1"/>
      <c r="B21" s="109" t="s">
        <v>410</v>
      </c>
      <c r="C21" s="109"/>
      <c r="D21" s="109"/>
      <c r="E21" s="1"/>
    </row>
    <row r="22" spans="1:15" ht="18.75" x14ac:dyDescent="0.3">
      <c r="A22" s="1"/>
      <c r="B22" s="109" t="s">
        <v>28</v>
      </c>
      <c r="C22" s="109"/>
      <c r="D22" s="109"/>
      <c r="E22" s="1"/>
    </row>
    <row r="23" spans="1:15" ht="18.75" x14ac:dyDescent="0.3">
      <c r="A23" s="1"/>
      <c r="B23" s="109" t="s">
        <v>411</v>
      </c>
      <c r="C23" s="109"/>
      <c r="D23" s="109"/>
      <c r="E23" s="1"/>
    </row>
    <row r="24" spans="1:15" ht="18.75" x14ac:dyDescent="0.3">
      <c r="A24" s="1"/>
      <c r="B24" s="109" t="s">
        <v>413</v>
      </c>
      <c r="C24" s="109"/>
      <c r="D24" s="109"/>
      <c r="E24" s="1"/>
    </row>
    <row r="25" spans="1:15" ht="18.75" x14ac:dyDescent="0.3">
      <c r="A25" s="1"/>
      <c r="B25" s="110"/>
      <c r="C25" s="111"/>
      <c r="D25" s="112"/>
      <c r="E25" s="1"/>
    </row>
    <row r="26" spans="1:15" ht="18.75" x14ac:dyDescent="0.3">
      <c r="A26" s="1"/>
      <c r="B26" s="113" t="s">
        <v>429</v>
      </c>
      <c r="C26" s="113"/>
      <c r="D26" s="113"/>
      <c r="E26" s="1"/>
    </row>
    <row r="27" spans="1:15" ht="18.75" x14ac:dyDescent="0.3">
      <c r="A27" s="1"/>
      <c r="B27" s="110"/>
      <c r="C27" s="111"/>
      <c r="D27" s="112"/>
      <c r="E27" s="1"/>
    </row>
    <row r="28" spans="1:15" ht="18.75" x14ac:dyDescent="0.3">
      <c r="A28" s="1"/>
      <c r="B28" s="113" t="s">
        <v>18</v>
      </c>
      <c r="C28" s="113"/>
      <c r="D28" s="113"/>
      <c r="E28" s="1"/>
    </row>
    <row r="29" spans="1:15" ht="18.75" x14ac:dyDescent="0.3">
      <c r="A29" s="1"/>
      <c r="B29" s="109" t="s">
        <v>885</v>
      </c>
      <c r="C29" s="109"/>
      <c r="D29" s="109"/>
      <c r="E29" s="1"/>
    </row>
    <row r="30" spans="1:15" ht="18.75" x14ac:dyDescent="0.3">
      <c r="A30" s="1"/>
      <c r="B30" s="113" t="s">
        <v>889</v>
      </c>
      <c r="C30" s="113"/>
      <c r="D30" s="113"/>
      <c r="E30" s="1"/>
    </row>
    <row r="31" spans="1:15" ht="18.75" x14ac:dyDescent="0.3">
      <c r="A31" s="1"/>
      <c r="B31" s="109" t="s">
        <v>893</v>
      </c>
      <c r="C31" s="109"/>
      <c r="D31" s="109"/>
      <c r="E31" s="1"/>
    </row>
    <row r="32" spans="1:15" ht="18.75" x14ac:dyDescent="0.3">
      <c r="A32" s="1"/>
      <c r="B32" s="109" t="s">
        <v>1631</v>
      </c>
      <c r="C32" s="109"/>
      <c r="D32" s="109"/>
      <c r="E32" s="1"/>
    </row>
    <row r="33" spans="1:5" ht="18.75" x14ac:dyDescent="0.3">
      <c r="A33" s="1"/>
      <c r="B33" s="109" t="s">
        <v>1144</v>
      </c>
      <c r="C33" s="109"/>
      <c r="D33" s="109"/>
      <c r="E33" s="1"/>
    </row>
    <row r="34" spans="1:5" ht="18.75" x14ac:dyDescent="0.3">
      <c r="A34" s="1"/>
      <c r="B34" s="109" t="s">
        <v>19</v>
      </c>
      <c r="C34" s="109"/>
      <c r="D34" s="109"/>
      <c r="E34" s="1"/>
    </row>
    <row r="35" spans="1:5" ht="18.75" x14ac:dyDescent="0.3">
      <c r="A35" s="1"/>
      <c r="B35" s="109" t="s">
        <v>904</v>
      </c>
      <c r="C35" s="109"/>
      <c r="D35" s="109"/>
      <c r="E35" s="1"/>
    </row>
    <row r="36" spans="1:5" ht="18.75" x14ac:dyDescent="0.3">
      <c r="A36" s="1"/>
      <c r="B36" s="113" t="s">
        <v>1474</v>
      </c>
      <c r="C36" s="113"/>
      <c r="D36" s="113"/>
      <c r="E36" s="1"/>
    </row>
    <row r="37" spans="1:5" ht="18.75" x14ac:dyDescent="0.3">
      <c r="A37" s="1"/>
      <c r="B37" s="109" t="s">
        <v>1475</v>
      </c>
      <c r="C37" s="109"/>
      <c r="D37" s="109"/>
      <c r="E37" s="1"/>
    </row>
    <row r="38" spans="1:5" ht="18.75" x14ac:dyDescent="0.3">
      <c r="A38" s="1"/>
      <c r="B38" s="113" t="s">
        <v>785</v>
      </c>
      <c r="C38" s="113"/>
      <c r="D38" s="113"/>
      <c r="E38" s="1"/>
    </row>
    <row r="39" spans="1:5" ht="18.75" x14ac:dyDescent="0.3">
      <c r="A39" s="1"/>
      <c r="B39" s="110"/>
      <c r="C39" s="111"/>
      <c r="D39" s="112"/>
      <c r="E39" s="1"/>
    </row>
    <row r="40" spans="1:5" ht="18.75" x14ac:dyDescent="0.3">
      <c r="A40" s="1"/>
      <c r="B40" s="113" t="s">
        <v>1143</v>
      </c>
      <c r="C40" s="113"/>
      <c r="D40" s="113"/>
      <c r="E40" s="1"/>
    </row>
    <row r="41" spans="1:5" ht="18.75" x14ac:dyDescent="0.3">
      <c r="A41" s="1"/>
      <c r="B41" s="109" t="s">
        <v>905</v>
      </c>
      <c r="C41" s="109"/>
      <c r="D41" s="109"/>
      <c r="E41" s="1"/>
    </row>
    <row r="42" spans="1:5" ht="18.75" x14ac:dyDescent="0.3">
      <c r="A42" s="1"/>
      <c r="B42" s="109" t="s">
        <v>906</v>
      </c>
      <c r="C42" s="109"/>
      <c r="D42" s="109"/>
      <c r="E42" s="1"/>
    </row>
    <row r="43" spans="1:5" ht="18.75" x14ac:dyDescent="0.3">
      <c r="A43" s="1"/>
      <c r="B43" s="109" t="s">
        <v>927</v>
      </c>
      <c r="C43" s="109"/>
      <c r="D43" s="109"/>
      <c r="E43" s="1"/>
    </row>
    <row r="44" spans="1:5" ht="18.75" x14ac:dyDescent="0.3">
      <c r="A44" s="1"/>
      <c r="B44" s="110"/>
      <c r="C44" s="111"/>
      <c r="D44" s="112"/>
      <c r="E44" s="1"/>
    </row>
    <row r="45" spans="1:5" ht="18.75" x14ac:dyDescent="0.3">
      <c r="A45" s="1"/>
      <c r="B45" s="113" t="s">
        <v>29</v>
      </c>
      <c r="C45" s="113"/>
      <c r="D45" s="113"/>
      <c r="E45" s="1"/>
    </row>
    <row r="46" spans="1:5" ht="18.75" x14ac:dyDescent="0.3">
      <c r="A46" s="1"/>
      <c r="B46" s="109" t="s">
        <v>535</v>
      </c>
      <c r="C46" s="109" t="s">
        <v>20</v>
      </c>
      <c r="D46" s="109" t="s">
        <v>20</v>
      </c>
      <c r="E46" s="1"/>
    </row>
    <row r="47" spans="1:5" ht="18.75" x14ac:dyDescent="0.3">
      <c r="A47" s="1"/>
      <c r="B47" s="109" t="s">
        <v>766</v>
      </c>
      <c r="C47" s="109" t="s">
        <v>21</v>
      </c>
      <c r="D47" s="109" t="s">
        <v>21</v>
      </c>
      <c r="E47" s="1"/>
    </row>
    <row r="48" spans="1:5" ht="18.75" x14ac:dyDescent="0.3">
      <c r="A48" s="1"/>
      <c r="B48" s="109" t="s">
        <v>22</v>
      </c>
      <c r="C48" s="109" t="s">
        <v>22</v>
      </c>
      <c r="D48" s="109" t="s">
        <v>22</v>
      </c>
      <c r="E48" s="1"/>
    </row>
    <row r="49" spans="1:5" ht="18.75" x14ac:dyDescent="0.3">
      <c r="A49" s="1"/>
      <c r="B49" s="109" t="s">
        <v>1159</v>
      </c>
      <c r="C49" s="109" t="s">
        <v>23</v>
      </c>
      <c r="D49" s="109" t="s">
        <v>23</v>
      </c>
      <c r="E49" s="1"/>
    </row>
    <row r="50" spans="1:5" ht="18.75" x14ac:dyDescent="0.3">
      <c r="A50" s="1"/>
      <c r="B50" s="109" t="s">
        <v>767</v>
      </c>
      <c r="C50" s="109" t="s">
        <v>24</v>
      </c>
      <c r="D50" s="109" t="s">
        <v>24</v>
      </c>
      <c r="E50" s="1"/>
    </row>
    <row r="51" spans="1:5" ht="18.75" x14ac:dyDescent="0.3">
      <c r="A51" s="1"/>
      <c r="B51" s="109" t="s">
        <v>768</v>
      </c>
      <c r="C51" s="109" t="s">
        <v>25</v>
      </c>
      <c r="D51" s="109" t="s">
        <v>25</v>
      </c>
      <c r="E51" s="1"/>
    </row>
    <row r="52" spans="1:5" ht="18.75" x14ac:dyDescent="0.3">
      <c r="A52" s="1"/>
      <c r="B52" s="110"/>
      <c r="C52" s="111"/>
      <c r="D52" s="112"/>
      <c r="E52" s="1"/>
    </row>
    <row r="53" spans="1:5" ht="18.75" x14ac:dyDescent="0.3">
      <c r="A53" s="1"/>
      <c r="B53" s="113" t="s">
        <v>444</v>
      </c>
      <c r="C53" s="113" t="s">
        <v>27</v>
      </c>
      <c r="D53" s="113" t="s">
        <v>27</v>
      </c>
      <c r="E53" s="1"/>
    </row>
    <row r="54" spans="1:5" ht="18.75" x14ac:dyDescent="0.3">
      <c r="A54" s="1"/>
      <c r="B54" s="109" t="s">
        <v>445</v>
      </c>
      <c r="C54" s="109"/>
      <c r="D54" s="109"/>
      <c r="E54" s="1"/>
    </row>
    <row r="55" spans="1:5" ht="18.75" x14ac:dyDescent="0.3">
      <c r="A55" s="1"/>
      <c r="B55" s="109" t="s">
        <v>446</v>
      </c>
      <c r="C55" s="109"/>
      <c r="D55" s="109"/>
      <c r="E55" s="1"/>
    </row>
    <row r="56" spans="1:5" ht="18.75" x14ac:dyDescent="0.3">
      <c r="A56" s="1"/>
      <c r="B56" s="110"/>
      <c r="C56" s="111"/>
      <c r="D56" s="112"/>
      <c r="E56" s="1"/>
    </row>
    <row r="57" spans="1:5" ht="18.75" x14ac:dyDescent="0.3">
      <c r="A57" s="1"/>
      <c r="B57" s="113" t="s">
        <v>1160</v>
      </c>
      <c r="C57" s="113" t="s">
        <v>1</v>
      </c>
      <c r="D57" s="113" t="s">
        <v>1</v>
      </c>
      <c r="E57" s="1"/>
    </row>
    <row r="58" spans="1:5" ht="18.75" x14ac:dyDescent="0.3">
      <c r="A58" s="1"/>
      <c r="B58" s="109" t="s">
        <v>1146</v>
      </c>
      <c r="C58" s="109" t="s">
        <v>8</v>
      </c>
      <c r="D58" s="109" t="s">
        <v>8</v>
      </c>
      <c r="E58" s="1"/>
    </row>
    <row r="59" spans="1:5" ht="18.75" x14ac:dyDescent="0.3">
      <c r="A59" s="1"/>
      <c r="B59" s="109" t="s">
        <v>166</v>
      </c>
      <c r="C59" s="109" t="s">
        <v>2</v>
      </c>
      <c r="D59" s="109" t="s">
        <v>2</v>
      </c>
      <c r="E59" s="1"/>
    </row>
    <row r="60" spans="1:5" ht="18.75" x14ac:dyDescent="0.3">
      <c r="A60" s="1"/>
      <c r="B60" s="109" t="s">
        <v>1121</v>
      </c>
      <c r="C60" s="109" t="s">
        <v>3</v>
      </c>
      <c r="D60" s="109" t="s">
        <v>3</v>
      </c>
      <c r="E60" s="1"/>
    </row>
    <row r="61" spans="1:5" ht="18.75" x14ac:dyDescent="0.3">
      <c r="A61" s="1"/>
      <c r="B61" s="109" t="s">
        <v>1145</v>
      </c>
      <c r="C61" s="109" t="s">
        <v>4</v>
      </c>
      <c r="D61" s="109" t="s">
        <v>4</v>
      </c>
      <c r="E61" s="1"/>
    </row>
    <row r="62" spans="1:5" ht="18.75" x14ac:dyDescent="0.3">
      <c r="A62" s="1"/>
      <c r="B62" s="109" t="s">
        <v>5</v>
      </c>
      <c r="C62" s="109" t="s">
        <v>5</v>
      </c>
      <c r="D62" s="109" t="s">
        <v>5</v>
      </c>
      <c r="E62" s="1"/>
    </row>
    <row r="63" spans="1:5" ht="18.75" x14ac:dyDescent="0.3">
      <c r="A63" s="1"/>
      <c r="B63" s="109" t="s">
        <v>1152</v>
      </c>
      <c r="C63" s="109" t="s">
        <v>17</v>
      </c>
      <c r="D63" s="109" t="s">
        <v>17</v>
      </c>
      <c r="E63" s="1"/>
    </row>
    <row r="64" spans="1:5" ht="18.75" x14ac:dyDescent="0.3">
      <c r="A64" s="1"/>
      <c r="B64" s="109" t="s">
        <v>251</v>
      </c>
      <c r="C64" s="109"/>
      <c r="D64" s="109"/>
      <c r="E64" s="1"/>
    </row>
    <row r="65" spans="1:5" ht="18.75" x14ac:dyDescent="0.3">
      <c r="A65" s="1"/>
      <c r="B65" s="109" t="s">
        <v>1141</v>
      </c>
      <c r="C65" s="109" t="s">
        <v>6</v>
      </c>
      <c r="D65" s="109" t="s">
        <v>6</v>
      </c>
      <c r="E65" s="1"/>
    </row>
    <row r="66" spans="1:5" ht="18.75" x14ac:dyDescent="0.3">
      <c r="A66" s="1"/>
      <c r="B66" s="109" t="s">
        <v>7</v>
      </c>
      <c r="C66" s="109" t="s">
        <v>7</v>
      </c>
      <c r="D66" s="109" t="s">
        <v>7</v>
      </c>
      <c r="E66" s="1"/>
    </row>
    <row r="67" spans="1:5" ht="18.75" x14ac:dyDescent="0.3">
      <c r="A67" s="1"/>
      <c r="B67" s="109" t="s">
        <v>1161</v>
      </c>
      <c r="C67" s="109" t="s">
        <v>9</v>
      </c>
      <c r="D67" s="109" t="s">
        <v>9</v>
      </c>
      <c r="E67" s="1"/>
    </row>
    <row r="68" spans="1:5" ht="18.75" x14ac:dyDescent="0.3">
      <c r="A68" s="1"/>
      <c r="B68" s="109" t="s">
        <v>1147</v>
      </c>
      <c r="C68" s="109" t="s">
        <v>10</v>
      </c>
      <c r="D68" s="109" t="s">
        <v>10</v>
      </c>
      <c r="E68" s="1"/>
    </row>
    <row r="69" spans="1:5" ht="18.75" x14ac:dyDescent="0.3">
      <c r="A69" s="1"/>
      <c r="B69" s="109" t="s">
        <v>1148</v>
      </c>
      <c r="C69" s="109" t="s">
        <v>11</v>
      </c>
      <c r="D69" s="109" t="s">
        <v>11</v>
      </c>
      <c r="E69" s="1"/>
    </row>
    <row r="70" spans="1:5" ht="18.75" x14ac:dyDescent="0.3">
      <c r="A70" s="1"/>
      <c r="B70" s="109" t="s">
        <v>12</v>
      </c>
      <c r="C70" s="109" t="s">
        <v>12</v>
      </c>
      <c r="D70" s="109" t="s">
        <v>12</v>
      </c>
      <c r="E70" s="1"/>
    </row>
    <row r="71" spans="1:5" ht="18.75" x14ac:dyDescent="0.3">
      <c r="A71" s="1"/>
      <c r="B71" s="109" t="s">
        <v>13</v>
      </c>
      <c r="C71" s="109" t="s">
        <v>13</v>
      </c>
      <c r="D71" s="109" t="s">
        <v>13</v>
      </c>
      <c r="E71" s="1"/>
    </row>
    <row r="72" spans="1:5" ht="18.75" x14ac:dyDescent="0.3">
      <c r="A72" s="1"/>
      <c r="B72" s="109" t="s">
        <v>1149</v>
      </c>
      <c r="C72" s="109" t="s">
        <v>14</v>
      </c>
      <c r="D72" s="109" t="s">
        <v>14</v>
      </c>
      <c r="E72" s="1"/>
    </row>
    <row r="73" spans="1:5" ht="18.75" x14ac:dyDescent="0.3">
      <c r="A73" s="1"/>
      <c r="B73" s="109" t="s">
        <v>15</v>
      </c>
      <c r="C73" s="109" t="s">
        <v>15</v>
      </c>
      <c r="D73" s="109" t="s">
        <v>15</v>
      </c>
      <c r="E73" s="1"/>
    </row>
    <row r="74" spans="1:5" ht="18.75" x14ac:dyDescent="0.3">
      <c r="A74" s="1"/>
      <c r="B74" s="109" t="s">
        <v>167</v>
      </c>
      <c r="C74" s="109"/>
      <c r="D74" s="109"/>
      <c r="E74" s="1"/>
    </row>
    <row r="75" spans="1:5" ht="18.75" x14ac:dyDescent="0.3">
      <c r="A75" s="1"/>
      <c r="B75" s="109" t="s">
        <v>168</v>
      </c>
      <c r="C75" s="109"/>
      <c r="D75" s="109"/>
      <c r="E75" s="1"/>
    </row>
    <row r="76" spans="1:5" ht="18.75" x14ac:dyDescent="0.3">
      <c r="A76" s="1"/>
      <c r="B76" s="109" t="s">
        <v>1151</v>
      </c>
      <c r="C76" s="109" t="s">
        <v>16</v>
      </c>
      <c r="D76" s="109" t="s">
        <v>16</v>
      </c>
      <c r="E76" s="1"/>
    </row>
    <row r="77" spans="1:5" ht="18.75" x14ac:dyDescent="0.3">
      <c r="A77" s="1"/>
      <c r="B77" s="115"/>
      <c r="C77" s="115"/>
      <c r="D77" s="115"/>
      <c r="E77" s="1"/>
    </row>
    <row r="78" spans="1:5" ht="18.75" x14ac:dyDescent="0.3">
      <c r="A78" s="1"/>
      <c r="B78" s="113" t="s">
        <v>1162</v>
      </c>
      <c r="C78" s="113"/>
      <c r="D78" s="113"/>
      <c r="E78" s="1"/>
    </row>
    <row r="79" spans="1:5" ht="15.75" x14ac:dyDescent="0.25">
      <c r="B79" s="109" t="s">
        <v>48</v>
      </c>
      <c r="C79" s="109"/>
      <c r="D79" s="109"/>
    </row>
    <row r="80" spans="1:5" ht="15.75" x14ac:dyDescent="0.25">
      <c r="B80" s="109" t="s">
        <v>784</v>
      </c>
      <c r="C80" s="109"/>
      <c r="D80" s="109"/>
    </row>
    <row r="81" spans="2:4" ht="15.75" x14ac:dyDescent="0.25">
      <c r="B81" s="109" t="s">
        <v>49</v>
      </c>
      <c r="C81" s="109"/>
      <c r="D81" s="109"/>
    </row>
  </sheetData>
  <mergeCells count="124">
    <mergeCell ref="B81:D81"/>
    <mergeCell ref="B80:D80"/>
    <mergeCell ref="F16:K16"/>
    <mergeCell ref="L16:M16"/>
    <mergeCell ref="N16:O16"/>
    <mergeCell ref="F17:K17"/>
    <mergeCell ref="L17:M17"/>
    <mergeCell ref="N17:O17"/>
    <mergeCell ref="B79:D79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63:D63"/>
    <mergeCell ref="B52:D52"/>
    <mergeCell ref="B53:D53"/>
    <mergeCell ref="B54:D54"/>
    <mergeCell ref="B55:D55"/>
    <mergeCell ref="B56:D56"/>
    <mergeCell ref="F14:K14"/>
    <mergeCell ref="L14:M14"/>
    <mergeCell ref="N14:O14"/>
    <mergeCell ref="F15:K15"/>
    <mergeCell ref="L15:M15"/>
    <mergeCell ref="N15:O15"/>
    <mergeCell ref="B76:D76"/>
    <mergeCell ref="B77:D77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8:D78"/>
    <mergeCell ref="B15:D15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51:D51"/>
    <mergeCell ref="B40:D40"/>
    <mergeCell ref="B57:D57"/>
    <mergeCell ref="B58:D58"/>
    <mergeCell ref="B59:D59"/>
    <mergeCell ref="B60:D60"/>
    <mergeCell ref="B61:D61"/>
    <mergeCell ref="B62:D62"/>
    <mergeCell ref="B75:D75"/>
    <mergeCell ref="B64:D64"/>
    <mergeCell ref="F12:K12"/>
    <mergeCell ref="L12:M12"/>
    <mergeCell ref="N12:O12"/>
    <mergeCell ref="F13:K13"/>
    <mergeCell ref="L13:M13"/>
    <mergeCell ref="N13:O13"/>
    <mergeCell ref="F10:K10"/>
    <mergeCell ref="L10:M10"/>
    <mergeCell ref="N10:O10"/>
    <mergeCell ref="F11:K11"/>
    <mergeCell ref="L11:M11"/>
    <mergeCell ref="N11:O11"/>
    <mergeCell ref="Q5:V5"/>
    <mergeCell ref="F5:K5"/>
    <mergeCell ref="L5:M5"/>
    <mergeCell ref="N5:O5"/>
    <mergeCell ref="F6:K6"/>
    <mergeCell ref="L6:M6"/>
    <mergeCell ref="N6:O6"/>
    <mergeCell ref="Q1:V1"/>
    <mergeCell ref="Q2:V2"/>
    <mergeCell ref="F3:O4"/>
    <mergeCell ref="Q3:V3"/>
    <mergeCell ref="Q4:V4"/>
    <mergeCell ref="F1:O2"/>
    <mergeCell ref="F7:K7"/>
    <mergeCell ref="L7:M7"/>
    <mergeCell ref="N7:O7"/>
    <mergeCell ref="F8:K8"/>
    <mergeCell ref="L8:M8"/>
    <mergeCell ref="N8:O8"/>
    <mergeCell ref="F9:K9"/>
    <mergeCell ref="L9:M9"/>
    <mergeCell ref="N9:O9"/>
    <mergeCell ref="A1:E4"/>
    <mergeCell ref="A5:E5"/>
    <mergeCell ref="A6:E6"/>
    <mergeCell ref="B7:D7"/>
    <mergeCell ref="B8:D8"/>
    <mergeCell ref="B9:D9"/>
    <mergeCell ref="A10:E10"/>
    <mergeCell ref="B11:D11"/>
    <mergeCell ref="A12:E12"/>
    <mergeCell ref="B13:D13"/>
    <mergeCell ref="B14:D14"/>
    <mergeCell ref="B27:D2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</mergeCells>
  <hyperlinks>
    <hyperlink ref="B7:D7" location="арматура!R1C1" display="Арматура" xr:uid="{00000000-0004-0000-2500-000000000000}"/>
    <hyperlink ref="B8:D8" location="'Дріт в''язальний'!A1" display="Дріт в'язальний" xr:uid="{00000000-0004-0000-2500-000001000000}"/>
    <hyperlink ref="B9:D9" location="'Дріт ВР'!A1" display="Дріт ВР" xr:uid="{00000000-0004-0000-2500-000002000000}"/>
    <hyperlink ref="B11:D11" location="Двотавр!A1" display="Двотавр  " xr:uid="{00000000-0004-0000-2500-000003000000}"/>
    <hyperlink ref="B13:D13" location="Квадрат!A1" display="Квадрат сталевий" xr:uid="{00000000-0004-0000-2500-000004000000}"/>
    <hyperlink ref="B15:D15" location="Круг!A1" display="Круг сталевий" xr:uid="{00000000-0004-0000-2500-000005000000}"/>
    <hyperlink ref="B19:D19" location="лист!R1C1" display="Листы:" xr:uid="{00000000-0004-0000-2500-000006000000}"/>
    <hyperlink ref="B20:D20" location="Лист!A1" display="Лист сталевий" xr:uid="{00000000-0004-0000-2500-000007000000}"/>
    <hyperlink ref="B21:D21" location="'Лист рифлений'!A1" display="Лист рифлений" xr:uid="{00000000-0004-0000-2500-000008000000}"/>
    <hyperlink ref="B22:D22" location="'Лист ПВЛ'!A1" display="Лист ПВЛ" xr:uid="{00000000-0004-0000-2500-000009000000}"/>
    <hyperlink ref="B23:D23" location="'Лист оцинкований'!A1" display="Лист оцинкований" xr:uid="{00000000-0004-0000-2500-00000A000000}"/>
    <hyperlink ref="B24:D24" location="'Лист нержавіючий'!A1" display="Лист нержавіючий" xr:uid="{00000000-0004-0000-2500-00000B000000}"/>
    <hyperlink ref="B28:D28" location="Профнасил!A1" display="Профнастил" xr:uid="{00000000-0004-0000-2500-00000C000000}"/>
    <hyperlink ref="B29:D29" location="'Преміум профнастил'!A1" display="Преміум профнастил" xr:uid="{00000000-0004-0000-2500-00000D000000}"/>
    <hyperlink ref="B30:D30" location="' Металочерепиця'!A1" display="Металочерепиця" xr:uid="{00000000-0004-0000-2500-00000E000000}"/>
    <hyperlink ref="B31:D31" location="'Преміум металочерепиця'!A1" display="Преміум металочерепиця" xr:uid="{00000000-0004-0000-2500-00000F000000}"/>
    <hyperlink ref="B32:D32" location="метизы!R1C1" display="Метизы" xr:uid="{00000000-0004-0000-2500-000010000000}"/>
    <hyperlink ref="B33:D33" location="'Водосточна система'!A1" display="Водостічна система" xr:uid="{00000000-0004-0000-2500-000011000000}"/>
    <hyperlink ref="B34:D34" location="планки!R1C1" display="Планки" xr:uid="{00000000-0004-0000-2500-000012000000}"/>
    <hyperlink ref="B35:D35" location="'Утеплювач, ізоляція'!A1" display="Утеплювач, ізоляція" xr:uid="{00000000-0004-0000-2500-000013000000}"/>
    <hyperlink ref="B38:D38" location="'Фальцева покрівля'!A1" display="Фальцева покрівля" xr:uid="{00000000-0004-0000-2500-000014000000}"/>
    <hyperlink ref="B40:D40" location="'сетка сварная в картах'!R1C1" display="Сетка:" xr:uid="{00000000-0004-0000-2500-000015000000}"/>
    <hyperlink ref="B41:D41" location="'Сітка зварна в картах'!A1" display="Сітка зварна в картах" xr:uid="{00000000-0004-0000-2500-000016000000}"/>
    <hyperlink ref="B42:D42" location="'Сітка зварна в рулоні'!A1" display="Сітка зварна в рулоне" xr:uid="{00000000-0004-0000-2500-000017000000}"/>
    <hyperlink ref="B43:D43" location="'Сітка рабиця'!A1" display="Сітка рабиця" xr:uid="{00000000-0004-0000-2500-000018000000}"/>
    <hyperlink ref="B45:D45" location="'труба профильная'!R1C1" display="Труба:" xr:uid="{00000000-0004-0000-2500-000019000000}"/>
    <hyperlink ref="B46:D46" location="'Труба профільна'!A1" display="Труба профільна" xr:uid="{00000000-0004-0000-2500-00001A000000}"/>
    <hyperlink ref="B47:D47" location="'Труба ел.зв.'!A1" display="Труба електрозварна" xr:uid="{00000000-0004-0000-2500-00001B000000}"/>
    <hyperlink ref="B48:D48" location="'труба вгп'!R1C1" display="Трубв ВГП ДУ" xr:uid="{00000000-0004-0000-2500-00001C000000}"/>
    <hyperlink ref="B50:D50" location="'Труба оцинк.'!A1" display="Труба оцинкована" xr:uid="{00000000-0004-0000-2500-00001D000000}"/>
    <hyperlink ref="B51:D51" location="'Труба нержавіюча'!A1" display="Труба нержавіюча" xr:uid="{00000000-0004-0000-2500-00001E000000}"/>
    <hyperlink ref="B57:D57" location="шпилька.гайка.шайба!R1C1" display="Комплектующие" xr:uid="{00000000-0004-0000-2500-00001F000000}"/>
    <hyperlink ref="B60:D60" location="Цвяхи!A1" display="Цвяхи" xr:uid="{00000000-0004-0000-2500-000020000000}"/>
    <hyperlink ref="B61:D61" location="'Гіпсокартон та профіль'!A1" display=" Гіпсокартон та профіль" xr:uid="{00000000-0004-0000-2500-000021000000}"/>
    <hyperlink ref="B62:D62" location="диск!R1C1" display="Диск" xr:uid="{00000000-0004-0000-2500-000022000000}"/>
    <hyperlink ref="B65:D65" location="Лакофарбові!A1" display="Лакофарбові" xr:uid="{00000000-0004-0000-2500-000023000000}"/>
    <hyperlink ref="B66:D66" location="лопата!R1C1" display="Лопата" xr:uid="{00000000-0004-0000-2500-000024000000}"/>
    <hyperlink ref="B67:D67" location="Згони!A1" display="Згони" xr:uid="{00000000-0004-0000-2500-000025000000}"/>
    <hyperlink ref="B68:D68" location="Трійники!A1" display=" Трійники" xr:uid="{00000000-0004-0000-2500-000026000000}"/>
    <hyperlink ref="B69:D69" location="Різьба!A1" display="Різьба" xr:uid="{00000000-0004-0000-2500-000027000000}"/>
    <hyperlink ref="B70:D70" location="муфта!R1C1" display="Муфта" xr:uid="{00000000-0004-0000-2500-000028000000}"/>
    <hyperlink ref="B71:D71" location="контргайка!R1C1" display="Контргайка" xr:uid="{00000000-0004-0000-2500-000029000000}"/>
    <hyperlink ref="B72:D72" location="Фланець!A1" display="Фланець" xr:uid="{00000000-0004-0000-2500-00002A000000}"/>
    <hyperlink ref="B73:D73" location="цемент!R1C1" display="Цемент" xr:uid="{00000000-0004-0000-2500-00002B000000}"/>
    <hyperlink ref="B76:D76" location="'Щітка по металу'!A1" display="Щітка по металу" xr:uid="{00000000-0004-0000-2500-00002C000000}"/>
    <hyperlink ref="B78:D78" location="доставка!R1C1" display="Услуги" xr:uid="{00000000-0004-0000-2500-00002D000000}"/>
    <hyperlink ref="B79:D79" location="доставка!R1C1" display="Доставка" xr:uid="{00000000-0004-0000-2500-00002E000000}"/>
    <hyperlink ref="B80:D80" location="Гільйотина!A1" display="Гільйотина" xr:uid="{00000000-0004-0000-2500-00002F000000}"/>
    <hyperlink ref="B81:D81" location="плазма!R1C1" display="Плазма" xr:uid="{00000000-0004-0000-2500-000030000000}"/>
    <hyperlink ref="B53:D53" location="швеллер!R1C1" display="Швеллер" xr:uid="{00000000-0004-0000-2500-000031000000}"/>
    <hyperlink ref="B54:D54" location="'Швелер катаный'!A1" display="Швелер катаний" xr:uid="{00000000-0004-0000-2500-000032000000}"/>
    <hyperlink ref="B55:D55" location="'Швелер гнутий'!A1" display="Швелер гнутий" xr:uid="{00000000-0004-0000-2500-000033000000}"/>
    <hyperlink ref="B49:D49" location="'Труба безшов.'!A1" display="Турба безшовна" xr:uid="{00000000-0004-0000-2500-000034000000}"/>
    <hyperlink ref="B59:D59" location="гайка!R1C1" display="Гайка" xr:uid="{00000000-0004-0000-2500-000035000000}"/>
    <hyperlink ref="B74:D74" location="шайба!R1C1" display="Шайба" xr:uid="{00000000-0004-0000-2500-000036000000}"/>
    <hyperlink ref="B75:D75" location="шпилька!R1C1" display="Шпилька" xr:uid="{00000000-0004-0000-2500-000037000000}"/>
    <hyperlink ref="B26:D26" location="Смуга!A1" display="Смуга" xr:uid="{00000000-0004-0000-2500-000038000000}"/>
    <hyperlink ref="B64:D64" location="заглушка!A1" display="Заглушка" xr:uid="{00000000-0004-0000-2500-000039000000}"/>
    <hyperlink ref="B58:D58" location="Відводи!A1" display="Відводи" xr:uid="{00000000-0004-0000-2500-00003A000000}"/>
    <hyperlink ref="B63:D63" location="Електроди!A1" display="Електроди" xr:uid="{00000000-0004-0000-2500-00003B000000}"/>
    <hyperlink ref="B17:D17" location="Кутник!A1" display="Кутник" xr:uid="{00000000-0004-0000-2500-00003C000000}"/>
    <hyperlink ref="B36:D36" location="Штакетник!A1" display="Штахетник" xr:uid="{00000000-0004-0000-2500-00003D000000}"/>
    <hyperlink ref="B37:D37" location="'Штакетник Преміум'!A1" display="Штахетник преміум" xr:uid="{00000000-0004-0000-2500-00003E000000}"/>
  </hyperlink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N81"/>
  <sheetViews>
    <sheetView workbookViewId="0">
      <pane ySplit="5" topLeftCell="A6" activePane="bottomLeft" state="frozen"/>
      <selection pane="bottomLeft" activeCell="I2" sqref="I2:N2"/>
    </sheetView>
  </sheetViews>
  <sheetFormatPr defaultRowHeight="15" x14ac:dyDescent="0.25"/>
  <cols>
    <col min="1" max="1" width="1.28515625" customWidth="1"/>
    <col min="5" max="5" width="1.28515625" customWidth="1"/>
    <col min="6" max="6" width="63.85546875" customWidth="1"/>
    <col min="7" max="8" width="27.140625" customWidth="1"/>
  </cols>
  <sheetData>
    <row r="1" spans="1:14" x14ac:dyDescent="0.25">
      <c r="A1" s="114"/>
      <c r="B1" s="114"/>
      <c r="C1" s="114"/>
      <c r="D1" s="114"/>
      <c r="E1" s="114"/>
      <c r="F1" s="106" t="s">
        <v>289</v>
      </c>
      <c r="G1" s="106"/>
      <c r="H1" s="2" t="s">
        <v>517</v>
      </c>
      <c r="I1" s="101" t="s">
        <v>519</v>
      </c>
      <c r="J1" s="101"/>
      <c r="K1" s="101"/>
      <c r="L1" s="101"/>
      <c r="M1" s="101"/>
      <c r="N1" s="101"/>
    </row>
    <row r="2" spans="1:14" x14ac:dyDescent="0.25">
      <c r="A2" s="114"/>
      <c r="B2" s="114"/>
      <c r="C2" s="114"/>
      <c r="D2" s="114"/>
      <c r="E2" s="114"/>
      <c r="F2" s="106"/>
      <c r="G2" s="106"/>
      <c r="H2" s="2" t="s">
        <v>521</v>
      </c>
      <c r="I2" s="101" t="s">
        <v>1476</v>
      </c>
      <c r="J2" s="101"/>
      <c r="K2" s="101"/>
      <c r="L2" s="101"/>
      <c r="M2" s="101"/>
      <c r="N2" s="101"/>
    </row>
    <row r="3" spans="1:14" x14ac:dyDescent="0.25">
      <c r="A3" s="114"/>
      <c r="B3" s="114"/>
      <c r="C3" s="114"/>
      <c r="D3" s="114"/>
      <c r="E3" s="114"/>
      <c r="F3" s="107" t="s">
        <v>1235</v>
      </c>
      <c r="G3" s="108"/>
      <c r="H3" s="2" t="s">
        <v>44</v>
      </c>
      <c r="I3" s="101" t="s">
        <v>47</v>
      </c>
      <c r="J3" s="101"/>
      <c r="K3" s="101"/>
      <c r="L3" s="101"/>
      <c r="M3" s="101"/>
      <c r="N3" s="101"/>
    </row>
    <row r="4" spans="1:14" x14ac:dyDescent="0.25">
      <c r="A4" s="114"/>
      <c r="B4" s="114"/>
      <c r="C4" s="114"/>
      <c r="D4" s="114"/>
      <c r="E4" s="114"/>
      <c r="F4" s="107"/>
      <c r="G4" s="108"/>
      <c r="H4" s="2" t="s">
        <v>45</v>
      </c>
      <c r="I4" s="101" t="s">
        <v>520</v>
      </c>
      <c r="J4" s="101"/>
      <c r="K4" s="101"/>
      <c r="L4" s="101"/>
      <c r="M4" s="101"/>
      <c r="N4" s="101"/>
    </row>
    <row r="5" spans="1:14" ht="18.75" x14ac:dyDescent="0.3">
      <c r="A5" s="113" t="s">
        <v>288</v>
      </c>
      <c r="B5" s="113"/>
      <c r="C5" s="113"/>
      <c r="D5" s="113"/>
      <c r="E5" s="113"/>
      <c r="F5" s="20" t="s">
        <v>493</v>
      </c>
      <c r="G5" s="5" t="s">
        <v>512</v>
      </c>
      <c r="H5" s="2" t="s">
        <v>46</v>
      </c>
      <c r="I5" s="101" t="s">
        <v>51</v>
      </c>
      <c r="J5" s="101"/>
      <c r="K5" s="101"/>
      <c r="L5" s="101"/>
      <c r="M5" s="101"/>
      <c r="N5" s="101"/>
    </row>
    <row r="6" spans="1:14" ht="18.75" x14ac:dyDescent="0.3">
      <c r="A6" s="115"/>
      <c r="B6" s="115"/>
      <c r="C6" s="115"/>
      <c r="D6" s="115"/>
      <c r="E6" s="115"/>
      <c r="F6" s="43" t="s">
        <v>1210</v>
      </c>
      <c r="G6" s="3">
        <v>10.58</v>
      </c>
    </row>
    <row r="7" spans="1:14" ht="18.75" x14ac:dyDescent="0.3">
      <c r="A7" s="1"/>
      <c r="B7" s="113" t="s">
        <v>0</v>
      </c>
      <c r="C7" s="113"/>
      <c r="D7" s="113"/>
      <c r="E7" s="1"/>
      <c r="F7" s="43" t="s">
        <v>1413</v>
      </c>
      <c r="G7" s="3">
        <v>25.88</v>
      </c>
    </row>
    <row r="8" spans="1:14" ht="18.75" x14ac:dyDescent="0.3">
      <c r="A8" s="1"/>
      <c r="B8" s="109" t="s">
        <v>492</v>
      </c>
      <c r="C8" s="109"/>
      <c r="D8" s="109"/>
      <c r="E8" s="1"/>
      <c r="F8" s="43" t="s">
        <v>1414</v>
      </c>
      <c r="G8" s="3">
        <v>29.45</v>
      </c>
    </row>
    <row r="9" spans="1:14" ht="18.75" x14ac:dyDescent="0.3">
      <c r="A9" s="1"/>
      <c r="B9" s="109" t="s">
        <v>488</v>
      </c>
      <c r="C9" s="109"/>
      <c r="D9" s="109"/>
      <c r="E9" s="1"/>
      <c r="F9" s="43" t="s">
        <v>1211</v>
      </c>
      <c r="G9" s="3">
        <v>17.3</v>
      </c>
    </row>
    <row r="10" spans="1:14" ht="18.75" x14ac:dyDescent="0.3">
      <c r="A10" s="115"/>
      <c r="B10" s="115"/>
      <c r="C10" s="115"/>
      <c r="D10" s="115"/>
      <c r="E10" s="115"/>
      <c r="F10" s="43" t="s">
        <v>1212</v>
      </c>
      <c r="G10" s="3">
        <v>45.9</v>
      </c>
    </row>
    <row r="11" spans="1:14" ht="18.75" x14ac:dyDescent="0.3">
      <c r="A11" s="1"/>
      <c r="B11" s="113" t="s">
        <v>533</v>
      </c>
      <c r="C11" s="113"/>
      <c r="D11" s="113"/>
      <c r="E11" s="1"/>
      <c r="F11" s="43" t="s">
        <v>1213</v>
      </c>
      <c r="G11" s="3">
        <v>44.79</v>
      </c>
    </row>
    <row r="12" spans="1:14" ht="18.75" x14ac:dyDescent="0.3">
      <c r="A12" s="115"/>
      <c r="B12" s="115"/>
      <c r="C12" s="115"/>
      <c r="D12" s="115"/>
      <c r="E12" s="115"/>
      <c r="F12" s="43" t="s">
        <v>1415</v>
      </c>
      <c r="G12" s="3">
        <v>28.32</v>
      </c>
    </row>
    <row r="13" spans="1:14" ht="18.75" x14ac:dyDescent="0.3">
      <c r="A13" s="1"/>
      <c r="B13" s="113" t="s">
        <v>290</v>
      </c>
      <c r="C13" s="113"/>
      <c r="D13" s="113"/>
      <c r="E13" s="1"/>
      <c r="F13" s="43" t="s">
        <v>1416</v>
      </c>
      <c r="G13" s="3">
        <v>97.29</v>
      </c>
    </row>
    <row r="14" spans="1:14" ht="18.75" x14ac:dyDescent="0.3">
      <c r="A14" s="1"/>
      <c r="B14" s="110"/>
      <c r="C14" s="111"/>
      <c r="D14" s="112"/>
      <c r="E14" s="1"/>
      <c r="F14" s="43" t="s">
        <v>1214</v>
      </c>
      <c r="G14" s="3">
        <v>109.28</v>
      </c>
    </row>
    <row r="15" spans="1:14" ht="18.75" x14ac:dyDescent="0.3">
      <c r="A15" s="1"/>
      <c r="B15" s="113" t="s">
        <v>300</v>
      </c>
      <c r="C15" s="113"/>
      <c r="D15" s="113"/>
      <c r="E15" s="1"/>
      <c r="F15" s="43" t="s">
        <v>1417</v>
      </c>
      <c r="G15" s="3">
        <v>34.71</v>
      </c>
    </row>
    <row r="16" spans="1:14" ht="18.75" x14ac:dyDescent="0.3">
      <c r="A16" s="1"/>
      <c r="B16" s="110"/>
      <c r="C16" s="111"/>
      <c r="D16" s="112"/>
      <c r="E16" s="1"/>
      <c r="F16" s="43" t="s">
        <v>1418</v>
      </c>
      <c r="G16" s="3">
        <v>45.8</v>
      </c>
    </row>
    <row r="17" spans="1:7" ht="18.75" x14ac:dyDescent="0.3">
      <c r="A17" s="1"/>
      <c r="B17" s="113" t="s">
        <v>430</v>
      </c>
      <c r="C17" s="113" t="s">
        <v>26</v>
      </c>
      <c r="D17" s="113" t="s">
        <v>26</v>
      </c>
      <c r="E17" s="1"/>
      <c r="F17" s="43" t="s">
        <v>1419</v>
      </c>
      <c r="G17" s="3">
        <v>41.25</v>
      </c>
    </row>
    <row r="18" spans="1:7" ht="18.75" x14ac:dyDescent="0.3">
      <c r="A18" s="1"/>
      <c r="B18" s="110"/>
      <c r="C18" s="111"/>
      <c r="D18" s="112"/>
      <c r="E18" s="1"/>
      <c r="F18" s="43" t="s">
        <v>1215</v>
      </c>
      <c r="G18" s="3">
        <v>20.48</v>
      </c>
    </row>
    <row r="19" spans="1:7" ht="18.75" x14ac:dyDescent="0.3">
      <c r="A19" s="1"/>
      <c r="B19" s="113" t="s">
        <v>412</v>
      </c>
      <c r="C19" s="113"/>
      <c r="D19" s="113"/>
      <c r="E19" s="1"/>
      <c r="F19" s="43" t="s">
        <v>1216</v>
      </c>
      <c r="G19" s="3">
        <v>26.94</v>
      </c>
    </row>
    <row r="20" spans="1:7" ht="18.75" x14ac:dyDescent="0.3">
      <c r="A20" s="1"/>
      <c r="B20" s="109" t="s">
        <v>301</v>
      </c>
      <c r="C20" s="109"/>
      <c r="D20" s="109"/>
      <c r="E20" s="1"/>
      <c r="F20" s="43" t="s">
        <v>1420</v>
      </c>
      <c r="G20" s="3">
        <v>30</v>
      </c>
    </row>
    <row r="21" spans="1:7" ht="18.75" x14ac:dyDescent="0.3">
      <c r="A21" s="1"/>
      <c r="B21" s="109" t="s">
        <v>410</v>
      </c>
      <c r="C21" s="109"/>
      <c r="D21" s="109"/>
      <c r="E21" s="1"/>
      <c r="F21" s="43" t="s">
        <v>1421</v>
      </c>
      <c r="G21" s="3">
        <v>100.89</v>
      </c>
    </row>
    <row r="22" spans="1:7" ht="18.75" x14ac:dyDescent="0.3">
      <c r="A22" s="1"/>
      <c r="B22" s="109" t="s">
        <v>28</v>
      </c>
      <c r="C22" s="109"/>
      <c r="D22" s="109"/>
      <c r="E22" s="1"/>
      <c r="F22" s="43" t="s">
        <v>1217</v>
      </c>
      <c r="G22" s="3">
        <v>53.25</v>
      </c>
    </row>
    <row r="23" spans="1:7" ht="18.75" x14ac:dyDescent="0.3">
      <c r="A23" s="1"/>
      <c r="B23" s="109" t="s">
        <v>411</v>
      </c>
      <c r="C23" s="109"/>
      <c r="D23" s="109"/>
      <c r="E23" s="1"/>
      <c r="F23" s="43" t="s">
        <v>1422</v>
      </c>
      <c r="G23" s="3">
        <v>138</v>
      </c>
    </row>
    <row r="24" spans="1:7" ht="18.75" x14ac:dyDescent="0.3">
      <c r="A24" s="1"/>
      <c r="B24" s="109" t="s">
        <v>413</v>
      </c>
      <c r="C24" s="109"/>
      <c r="D24" s="109"/>
      <c r="E24" s="1"/>
      <c r="F24" s="43" t="s">
        <v>1423</v>
      </c>
      <c r="G24" s="3">
        <v>17.82</v>
      </c>
    </row>
    <row r="25" spans="1:7" ht="18.75" x14ac:dyDescent="0.3">
      <c r="A25" s="1"/>
      <c r="B25" s="110"/>
      <c r="C25" s="111"/>
      <c r="D25" s="112"/>
      <c r="E25" s="1"/>
      <c r="F25" s="43" t="s">
        <v>1218</v>
      </c>
      <c r="G25" s="3">
        <v>20.03</v>
      </c>
    </row>
    <row r="26" spans="1:7" ht="18.75" x14ac:dyDescent="0.3">
      <c r="A26" s="1"/>
      <c r="B26" s="113" t="s">
        <v>429</v>
      </c>
      <c r="C26" s="113"/>
      <c r="D26" s="113"/>
      <c r="E26" s="1"/>
      <c r="F26" s="43" t="s">
        <v>1219</v>
      </c>
      <c r="G26" s="3">
        <v>21.38</v>
      </c>
    </row>
    <row r="27" spans="1:7" ht="18.75" x14ac:dyDescent="0.3">
      <c r="A27" s="1"/>
      <c r="B27" s="110"/>
      <c r="C27" s="111"/>
      <c r="D27" s="112"/>
      <c r="E27" s="1"/>
      <c r="F27" s="43" t="s">
        <v>1220</v>
      </c>
      <c r="G27" s="3">
        <v>30.15</v>
      </c>
    </row>
    <row r="28" spans="1:7" ht="18.75" x14ac:dyDescent="0.3">
      <c r="A28" s="1"/>
      <c r="B28" s="113" t="s">
        <v>18</v>
      </c>
      <c r="C28" s="113"/>
      <c r="D28" s="113"/>
      <c r="E28" s="1"/>
      <c r="F28" s="43" t="s">
        <v>1221</v>
      </c>
      <c r="G28" s="3">
        <v>35.85</v>
      </c>
    </row>
    <row r="29" spans="1:7" ht="18.75" x14ac:dyDescent="0.3">
      <c r="A29" s="1"/>
      <c r="B29" s="109" t="s">
        <v>885</v>
      </c>
      <c r="C29" s="109"/>
      <c r="D29" s="109"/>
      <c r="E29" s="1"/>
      <c r="F29" s="43" t="s">
        <v>1222</v>
      </c>
      <c r="G29" s="3">
        <v>54.23</v>
      </c>
    </row>
    <row r="30" spans="1:7" ht="18.75" x14ac:dyDescent="0.3">
      <c r="A30" s="1"/>
      <c r="B30" s="113" t="s">
        <v>889</v>
      </c>
      <c r="C30" s="113"/>
      <c r="D30" s="113"/>
      <c r="E30" s="1"/>
      <c r="F30" s="43" t="s">
        <v>1424</v>
      </c>
      <c r="G30" s="3">
        <v>40.82</v>
      </c>
    </row>
    <row r="31" spans="1:7" ht="18.75" x14ac:dyDescent="0.3">
      <c r="A31" s="1"/>
      <c r="B31" s="109" t="s">
        <v>893</v>
      </c>
      <c r="C31" s="109"/>
      <c r="D31" s="109"/>
      <c r="E31" s="1"/>
      <c r="F31" s="43" t="s">
        <v>1223</v>
      </c>
      <c r="G31" s="3">
        <v>57.9</v>
      </c>
    </row>
    <row r="32" spans="1:7" ht="18.75" x14ac:dyDescent="0.3">
      <c r="A32" s="1"/>
      <c r="B32" s="109" t="s">
        <v>1631</v>
      </c>
      <c r="C32" s="109"/>
      <c r="D32" s="109"/>
      <c r="E32" s="1"/>
      <c r="F32" s="43" t="s">
        <v>1425</v>
      </c>
      <c r="G32" s="3">
        <v>144.63</v>
      </c>
    </row>
    <row r="33" spans="1:7" ht="18.75" x14ac:dyDescent="0.3">
      <c r="A33" s="1"/>
      <c r="B33" s="109" t="s">
        <v>1144</v>
      </c>
      <c r="C33" s="109"/>
      <c r="D33" s="109"/>
      <c r="E33" s="1"/>
      <c r="F33" s="43" t="s">
        <v>1426</v>
      </c>
      <c r="G33" s="3">
        <v>35.19</v>
      </c>
    </row>
    <row r="34" spans="1:7" ht="18.75" x14ac:dyDescent="0.3">
      <c r="A34" s="1"/>
      <c r="B34" s="109" t="s">
        <v>19</v>
      </c>
      <c r="C34" s="109"/>
      <c r="D34" s="109"/>
      <c r="E34" s="1"/>
      <c r="F34" s="43" t="s">
        <v>1224</v>
      </c>
      <c r="G34" s="3">
        <v>53.25</v>
      </c>
    </row>
    <row r="35" spans="1:7" ht="18.75" x14ac:dyDescent="0.3">
      <c r="A35" s="1"/>
      <c r="B35" s="109" t="s">
        <v>904</v>
      </c>
      <c r="C35" s="109"/>
      <c r="D35" s="109"/>
      <c r="E35" s="1"/>
      <c r="F35" s="43" t="s">
        <v>1225</v>
      </c>
      <c r="G35" s="3">
        <v>138.75</v>
      </c>
    </row>
    <row r="36" spans="1:7" ht="18.75" x14ac:dyDescent="0.3">
      <c r="A36" s="1"/>
      <c r="B36" s="113" t="s">
        <v>1474</v>
      </c>
      <c r="C36" s="113"/>
      <c r="D36" s="113"/>
      <c r="E36" s="1"/>
      <c r="F36" s="43" t="s">
        <v>1226</v>
      </c>
      <c r="G36" s="3">
        <v>42.3</v>
      </c>
    </row>
    <row r="37" spans="1:7" ht="18.75" x14ac:dyDescent="0.3">
      <c r="A37" s="1"/>
      <c r="B37" s="109" t="s">
        <v>1475</v>
      </c>
      <c r="C37" s="109"/>
      <c r="D37" s="109"/>
      <c r="E37" s="1"/>
      <c r="F37" s="43" t="s">
        <v>1427</v>
      </c>
      <c r="G37" s="3">
        <v>115.5</v>
      </c>
    </row>
    <row r="38" spans="1:7" ht="18.75" x14ac:dyDescent="0.3">
      <c r="A38" s="1"/>
      <c r="B38" s="113" t="s">
        <v>785</v>
      </c>
      <c r="C38" s="113"/>
      <c r="D38" s="113"/>
      <c r="E38" s="1"/>
      <c r="F38" s="43" t="s">
        <v>1428</v>
      </c>
      <c r="G38" s="3">
        <v>45.48</v>
      </c>
    </row>
    <row r="39" spans="1:7" ht="18.75" x14ac:dyDescent="0.3">
      <c r="A39" s="1"/>
      <c r="B39" s="110"/>
      <c r="C39" s="111"/>
      <c r="D39" s="112"/>
      <c r="E39" s="1"/>
      <c r="F39" s="43" t="s">
        <v>1227</v>
      </c>
      <c r="G39" s="3">
        <v>46.92</v>
      </c>
    </row>
    <row r="40" spans="1:7" ht="18.75" x14ac:dyDescent="0.3">
      <c r="A40" s="1"/>
      <c r="B40" s="113" t="s">
        <v>1143</v>
      </c>
      <c r="C40" s="113"/>
      <c r="D40" s="113"/>
      <c r="E40" s="1"/>
      <c r="F40" s="43" t="s">
        <v>1228</v>
      </c>
      <c r="G40" s="3">
        <v>55.47</v>
      </c>
    </row>
    <row r="41" spans="1:7" ht="18.75" x14ac:dyDescent="0.3">
      <c r="A41" s="1"/>
      <c r="B41" s="109" t="s">
        <v>905</v>
      </c>
      <c r="C41" s="109"/>
      <c r="D41" s="109"/>
      <c r="E41" s="1"/>
      <c r="F41" s="43" t="s">
        <v>1229</v>
      </c>
      <c r="G41" s="3">
        <v>55.53</v>
      </c>
    </row>
    <row r="42" spans="1:7" ht="18.75" x14ac:dyDescent="0.3">
      <c r="A42" s="1"/>
      <c r="B42" s="109" t="s">
        <v>906</v>
      </c>
      <c r="C42" s="109"/>
      <c r="D42" s="109"/>
      <c r="E42" s="1"/>
      <c r="F42" s="43" t="s">
        <v>1230</v>
      </c>
      <c r="G42" s="3">
        <v>55.47</v>
      </c>
    </row>
    <row r="43" spans="1:7" ht="18.75" x14ac:dyDescent="0.3">
      <c r="A43" s="1"/>
      <c r="B43" s="109" t="s">
        <v>927</v>
      </c>
      <c r="C43" s="109"/>
      <c r="D43" s="109"/>
      <c r="E43" s="1"/>
      <c r="F43" s="43" t="s">
        <v>1429</v>
      </c>
      <c r="G43" s="3">
        <v>31.88</v>
      </c>
    </row>
    <row r="44" spans="1:7" ht="18.75" x14ac:dyDescent="0.3">
      <c r="A44" s="1"/>
      <c r="B44" s="110"/>
      <c r="C44" s="111"/>
      <c r="D44" s="112"/>
      <c r="E44" s="1"/>
      <c r="F44" s="43" t="s">
        <v>1430</v>
      </c>
      <c r="G44" s="3">
        <v>31.88</v>
      </c>
    </row>
    <row r="45" spans="1:7" ht="18.75" x14ac:dyDescent="0.3">
      <c r="A45" s="1"/>
      <c r="B45" s="113" t="s">
        <v>29</v>
      </c>
      <c r="C45" s="113"/>
      <c r="D45" s="113"/>
      <c r="E45" s="1"/>
      <c r="F45" s="43" t="s">
        <v>1431</v>
      </c>
      <c r="G45" s="3">
        <v>33</v>
      </c>
    </row>
    <row r="46" spans="1:7" ht="18.75" x14ac:dyDescent="0.3">
      <c r="A46" s="1"/>
      <c r="B46" s="109" t="s">
        <v>535</v>
      </c>
      <c r="C46" s="109" t="s">
        <v>20</v>
      </c>
      <c r="D46" s="109" t="s">
        <v>20</v>
      </c>
      <c r="E46" s="1"/>
      <c r="F46" s="43" t="s">
        <v>1231</v>
      </c>
      <c r="G46" s="3">
        <v>46.92</v>
      </c>
    </row>
    <row r="47" spans="1:7" ht="18.75" x14ac:dyDescent="0.3">
      <c r="A47" s="1"/>
      <c r="B47" s="109" t="s">
        <v>766</v>
      </c>
      <c r="C47" s="109" t="s">
        <v>21</v>
      </c>
      <c r="D47" s="109" t="s">
        <v>21</v>
      </c>
      <c r="E47" s="1"/>
      <c r="F47" s="43" t="s">
        <v>1232</v>
      </c>
      <c r="G47" s="3">
        <v>55.47</v>
      </c>
    </row>
    <row r="48" spans="1:7" ht="18.75" x14ac:dyDescent="0.3">
      <c r="A48" s="1"/>
      <c r="B48" s="109" t="s">
        <v>22</v>
      </c>
      <c r="C48" s="109" t="s">
        <v>22</v>
      </c>
      <c r="D48" s="109" t="s">
        <v>22</v>
      </c>
      <c r="E48" s="1"/>
      <c r="F48" s="43" t="s">
        <v>1233</v>
      </c>
      <c r="G48" s="3">
        <v>48.3</v>
      </c>
    </row>
    <row r="49" spans="1:7" ht="18.75" x14ac:dyDescent="0.3">
      <c r="A49" s="1"/>
      <c r="B49" s="109" t="s">
        <v>1159</v>
      </c>
      <c r="C49" s="109" t="s">
        <v>23</v>
      </c>
      <c r="D49" s="109" t="s">
        <v>23</v>
      </c>
      <c r="E49" s="1"/>
      <c r="F49" s="43" t="s">
        <v>1234</v>
      </c>
      <c r="G49" s="3">
        <v>47.46</v>
      </c>
    </row>
    <row r="50" spans="1:7" ht="18.75" x14ac:dyDescent="0.3">
      <c r="A50" s="1"/>
      <c r="B50" s="109" t="s">
        <v>767</v>
      </c>
      <c r="C50" s="109" t="s">
        <v>24</v>
      </c>
      <c r="D50" s="109" t="s">
        <v>24</v>
      </c>
      <c r="E50" s="1"/>
      <c r="F50" s="43" t="s">
        <v>1432</v>
      </c>
      <c r="G50" s="3">
        <v>31.88</v>
      </c>
    </row>
    <row r="51" spans="1:7" ht="18.75" x14ac:dyDescent="0.3">
      <c r="A51" s="1"/>
      <c r="B51" s="109" t="s">
        <v>768</v>
      </c>
      <c r="C51" s="109" t="s">
        <v>25</v>
      </c>
      <c r="D51" s="109" t="s">
        <v>25</v>
      </c>
      <c r="E51" s="1"/>
      <c r="F51" s="43" t="s">
        <v>1433</v>
      </c>
      <c r="G51" s="3">
        <v>31.88</v>
      </c>
    </row>
    <row r="52" spans="1:7" ht="18.75" x14ac:dyDescent="0.3">
      <c r="A52" s="1"/>
      <c r="B52" s="110"/>
      <c r="C52" s="111"/>
      <c r="D52" s="112"/>
      <c r="E52" s="1"/>
      <c r="F52" s="43" t="s">
        <v>1434</v>
      </c>
      <c r="G52" s="3">
        <v>31.88</v>
      </c>
    </row>
    <row r="53" spans="1:7" ht="18.75" x14ac:dyDescent="0.3">
      <c r="A53" s="1"/>
      <c r="B53" s="113" t="s">
        <v>444</v>
      </c>
      <c r="C53" s="113" t="s">
        <v>27</v>
      </c>
      <c r="D53" s="113" t="s">
        <v>27</v>
      </c>
      <c r="E53" s="1"/>
      <c r="F53" s="43" t="s">
        <v>1435</v>
      </c>
      <c r="G53" s="3">
        <v>29.96</v>
      </c>
    </row>
    <row r="54" spans="1:7" ht="18.75" x14ac:dyDescent="0.3">
      <c r="A54" s="1"/>
      <c r="B54" s="109" t="s">
        <v>445</v>
      </c>
      <c r="C54" s="109"/>
      <c r="D54" s="109"/>
      <c r="E54" s="1"/>
      <c r="F54" s="43" t="s">
        <v>1436</v>
      </c>
      <c r="G54" s="3">
        <v>43.98</v>
      </c>
    </row>
    <row r="55" spans="1:7" ht="18.75" x14ac:dyDescent="0.3">
      <c r="A55" s="1"/>
      <c r="B55" s="109" t="s">
        <v>446</v>
      </c>
      <c r="C55" s="109"/>
      <c r="D55" s="109"/>
      <c r="E55" s="1"/>
      <c r="F55" s="43" t="s">
        <v>1437</v>
      </c>
      <c r="G55" s="3">
        <v>32.99</v>
      </c>
    </row>
    <row r="56" spans="1:7" ht="18.75" x14ac:dyDescent="0.3">
      <c r="A56" s="1"/>
      <c r="B56" s="110"/>
      <c r="C56" s="111"/>
      <c r="D56" s="112"/>
      <c r="E56" s="1"/>
      <c r="F56" s="43" t="s">
        <v>1438</v>
      </c>
      <c r="G56" s="3">
        <v>26</v>
      </c>
    </row>
    <row r="57" spans="1:7" ht="18.75" x14ac:dyDescent="0.3">
      <c r="A57" s="1"/>
      <c r="B57" s="113" t="s">
        <v>1160</v>
      </c>
      <c r="C57" s="113" t="s">
        <v>1</v>
      </c>
      <c r="D57" s="113" t="s">
        <v>1</v>
      </c>
      <c r="E57" s="1"/>
      <c r="F57" s="43" t="s">
        <v>1439</v>
      </c>
      <c r="G57" s="3">
        <v>33.979999999999997</v>
      </c>
    </row>
    <row r="58" spans="1:7" ht="18.75" x14ac:dyDescent="0.3">
      <c r="A58" s="1"/>
      <c r="B58" s="109" t="s">
        <v>1146</v>
      </c>
      <c r="C58" s="109" t="s">
        <v>8</v>
      </c>
      <c r="D58" s="109" t="s">
        <v>8</v>
      </c>
      <c r="E58" s="1"/>
      <c r="F58" s="43" t="s">
        <v>1151</v>
      </c>
      <c r="G58" s="3">
        <v>50.37</v>
      </c>
    </row>
    <row r="59" spans="1:7" ht="18.75" x14ac:dyDescent="0.3">
      <c r="A59" s="1"/>
      <c r="B59" s="109" t="s">
        <v>166</v>
      </c>
      <c r="C59" s="109" t="s">
        <v>2</v>
      </c>
      <c r="D59" s="109" t="s">
        <v>2</v>
      </c>
      <c r="E59" s="1"/>
    </row>
    <row r="60" spans="1:7" ht="18.75" x14ac:dyDescent="0.3">
      <c r="A60" s="1"/>
      <c r="B60" s="109" t="s">
        <v>1121</v>
      </c>
      <c r="C60" s="109" t="s">
        <v>3</v>
      </c>
      <c r="D60" s="109" t="s">
        <v>3</v>
      </c>
      <c r="E60" s="1"/>
    </row>
    <row r="61" spans="1:7" ht="18.75" x14ac:dyDescent="0.3">
      <c r="A61" s="1"/>
      <c r="B61" s="109" t="s">
        <v>1145</v>
      </c>
      <c r="C61" s="109" t="s">
        <v>4</v>
      </c>
      <c r="D61" s="109" t="s">
        <v>4</v>
      </c>
      <c r="E61" s="1"/>
    </row>
    <row r="62" spans="1:7" ht="18.75" x14ac:dyDescent="0.3">
      <c r="A62" s="1"/>
      <c r="B62" s="109" t="s">
        <v>5</v>
      </c>
      <c r="C62" s="109" t="s">
        <v>5</v>
      </c>
      <c r="D62" s="109" t="s">
        <v>5</v>
      </c>
      <c r="E62" s="1"/>
    </row>
    <row r="63" spans="1:7" ht="18.75" x14ac:dyDescent="0.3">
      <c r="A63" s="1"/>
      <c r="B63" s="109" t="s">
        <v>1152</v>
      </c>
      <c r="C63" s="109" t="s">
        <v>17</v>
      </c>
      <c r="D63" s="109" t="s">
        <v>17</v>
      </c>
      <c r="E63" s="1"/>
    </row>
    <row r="64" spans="1:7" ht="18.75" x14ac:dyDescent="0.3">
      <c r="A64" s="1"/>
      <c r="B64" s="109" t="s">
        <v>251</v>
      </c>
      <c r="C64" s="109"/>
      <c r="D64" s="109"/>
      <c r="E64" s="1"/>
    </row>
    <row r="65" spans="1:5" ht="18.75" x14ac:dyDescent="0.3">
      <c r="A65" s="1"/>
      <c r="B65" s="109" t="s">
        <v>1141</v>
      </c>
      <c r="C65" s="109" t="s">
        <v>6</v>
      </c>
      <c r="D65" s="109" t="s">
        <v>6</v>
      </c>
      <c r="E65" s="1"/>
    </row>
    <row r="66" spans="1:5" ht="18.75" x14ac:dyDescent="0.3">
      <c r="A66" s="1"/>
      <c r="B66" s="109" t="s">
        <v>7</v>
      </c>
      <c r="C66" s="109" t="s">
        <v>7</v>
      </c>
      <c r="D66" s="109" t="s">
        <v>7</v>
      </c>
      <c r="E66" s="1"/>
    </row>
    <row r="67" spans="1:5" ht="18.75" x14ac:dyDescent="0.3">
      <c r="A67" s="1"/>
      <c r="B67" s="109" t="s">
        <v>1161</v>
      </c>
      <c r="C67" s="109" t="s">
        <v>9</v>
      </c>
      <c r="D67" s="109" t="s">
        <v>9</v>
      </c>
      <c r="E67" s="1"/>
    </row>
    <row r="68" spans="1:5" ht="18.75" x14ac:dyDescent="0.3">
      <c r="A68" s="1"/>
      <c r="B68" s="109" t="s">
        <v>1147</v>
      </c>
      <c r="C68" s="109" t="s">
        <v>10</v>
      </c>
      <c r="D68" s="109" t="s">
        <v>10</v>
      </c>
      <c r="E68" s="1"/>
    </row>
    <row r="69" spans="1:5" ht="18.75" x14ac:dyDescent="0.3">
      <c r="A69" s="1"/>
      <c r="B69" s="109" t="s">
        <v>1148</v>
      </c>
      <c r="C69" s="109" t="s">
        <v>11</v>
      </c>
      <c r="D69" s="109" t="s">
        <v>11</v>
      </c>
      <c r="E69" s="1"/>
    </row>
    <row r="70" spans="1:5" ht="18.75" x14ac:dyDescent="0.3">
      <c r="A70" s="1"/>
      <c r="B70" s="109" t="s">
        <v>12</v>
      </c>
      <c r="C70" s="109" t="s">
        <v>12</v>
      </c>
      <c r="D70" s="109" t="s">
        <v>12</v>
      </c>
      <c r="E70" s="1"/>
    </row>
    <row r="71" spans="1:5" ht="18.75" x14ac:dyDescent="0.3">
      <c r="A71" s="1"/>
      <c r="B71" s="109" t="s">
        <v>13</v>
      </c>
      <c r="C71" s="109" t="s">
        <v>13</v>
      </c>
      <c r="D71" s="109" t="s">
        <v>13</v>
      </c>
      <c r="E71" s="1"/>
    </row>
    <row r="72" spans="1:5" ht="18.75" x14ac:dyDescent="0.3">
      <c r="A72" s="1"/>
      <c r="B72" s="109" t="s">
        <v>1149</v>
      </c>
      <c r="C72" s="109" t="s">
        <v>14</v>
      </c>
      <c r="D72" s="109" t="s">
        <v>14</v>
      </c>
      <c r="E72" s="1"/>
    </row>
    <row r="73" spans="1:5" ht="18.75" x14ac:dyDescent="0.3">
      <c r="A73" s="1"/>
      <c r="B73" s="109" t="s">
        <v>15</v>
      </c>
      <c r="C73" s="109" t="s">
        <v>15</v>
      </c>
      <c r="D73" s="109" t="s">
        <v>15</v>
      </c>
      <c r="E73" s="1"/>
    </row>
    <row r="74" spans="1:5" ht="18.75" x14ac:dyDescent="0.3">
      <c r="A74" s="1"/>
      <c r="B74" s="109" t="s">
        <v>167</v>
      </c>
      <c r="C74" s="109"/>
      <c r="D74" s="109"/>
      <c r="E74" s="1"/>
    </row>
    <row r="75" spans="1:5" ht="18.75" x14ac:dyDescent="0.3">
      <c r="A75" s="1"/>
      <c r="B75" s="109" t="s">
        <v>168</v>
      </c>
      <c r="C75" s="109"/>
      <c r="D75" s="109"/>
      <c r="E75" s="1"/>
    </row>
    <row r="76" spans="1:5" ht="18.75" x14ac:dyDescent="0.3">
      <c r="A76" s="1"/>
      <c r="B76" s="109" t="s">
        <v>1151</v>
      </c>
      <c r="C76" s="109" t="s">
        <v>16</v>
      </c>
      <c r="D76" s="109" t="s">
        <v>16</v>
      </c>
      <c r="E76" s="1"/>
    </row>
    <row r="77" spans="1:5" ht="18.75" x14ac:dyDescent="0.3">
      <c r="A77" s="1"/>
      <c r="B77" s="115"/>
      <c r="C77" s="115"/>
      <c r="D77" s="115"/>
      <c r="E77" s="1"/>
    </row>
    <row r="78" spans="1:5" ht="18.75" x14ac:dyDescent="0.3">
      <c r="A78" s="1"/>
      <c r="B78" s="113" t="s">
        <v>1162</v>
      </c>
      <c r="C78" s="113"/>
      <c r="D78" s="113"/>
      <c r="E78" s="1"/>
    </row>
    <row r="79" spans="1:5" ht="15.75" x14ac:dyDescent="0.25">
      <c r="B79" s="109" t="s">
        <v>48</v>
      </c>
      <c r="C79" s="109"/>
      <c r="D79" s="109"/>
    </row>
    <row r="80" spans="1:5" ht="15.75" x14ac:dyDescent="0.25">
      <c r="B80" s="109" t="s">
        <v>784</v>
      </c>
      <c r="C80" s="109"/>
      <c r="D80" s="109"/>
    </row>
    <row r="81" spans="2:4" ht="15.75" x14ac:dyDescent="0.25">
      <c r="B81" s="109" t="s">
        <v>49</v>
      </c>
      <c r="C81" s="109"/>
      <c r="D81" s="109"/>
    </row>
  </sheetData>
  <mergeCells count="85">
    <mergeCell ref="B81:D81"/>
    <mergeCell ref="B20:D20"/>
    <mergeCell ref="B80:D80"/>
    <mergeCell ref="B77:D77"/>
    <mergeCell ref="B78:D78"/>
    <mergeCell ref="B79:D79"/>
    <mergeCell ref="B27:D27"/>
    <mergeCell ref="B36:D36"/>
    <mergeCell ref="B37:D37"/>
    <mergeCell ref="B38:D38"/>
    <mergeCell ref="B51:D51"/>
    <mergeCell ref="B40:D40"/>
    <mergeCell ref="B41:D41"/>
    <mergeCell ref="B42:D42"/>
    <mergeCell ref="B43:D43"/>
    <mergeCell ref="B44:D44"/>
    <mergeCell ref="B45:D45"/>
    <mergeCell ref="B47:D47"/>
    <mergeCell ref="B48:D48"/>
    <mergeCell ref="B49:D49"/>
    <mergeCell ref="B50:D50"/>
    <mergeCell ref="B46:D46"/>
    <mergeCell ref="B15:D15"/>
    <mergeCell ref="B9:D9"/>
    <mergeCell ref="A10:E10"/>
    <mergeCell ref="B11:D11"/>
    <mergeCell ref="A12:E12"/>
    <mergeCell ref="B13:D13"/>
    <mergeCell ref="B14:D14"/>
    <mergeCell ref="B16:D16"/>
    <mergeCell ref="B17:D17"/>
    <mergeCell ref="B18:D18"/>
    <mergeCell ref="B19:D19"/>
    <mergeCell ref="I1:N1"/>
    <mergeCell ref="I2:N2"/>
    <mergeCell ref="F3:G4"/>
    <mergeCell ref="I3:N3"/>
    <mergeCell ref="I4:N4"/>
    <mergeCell ref="F1:G2"/>
    <mergeCell ref="A1:E4"/>
    <mergeCell ref="A5:E5"/>
    <mergeCell ref="A6:E6"/>
    <mergeCell ref="B7:D7"/>
    <mergeCell ref="B8:D8"/>
    <mergeCell ref="I5:N5"/>
    <mergeCell ref="B76:D76"/>
    <mergeCell ref="B21:D21"/>
    <mergeCell ref="B22:D22"/>
    <mergeCell ref="B23:D23"/>
    <mergeCell ref="B24:D24"/>
    <mergeCell ref="B25:D25"/>
    <mergeCell ref="B26:D26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63:D63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75:D75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</mergeCells>
  <hyperlinks>
    <hyperlink ref="B7:D7" location="арматура!R1C1" display="Арматура" xr:uid="{00000000-0004-0000-2600-000000000000}"/>
    <hyperlink ref="B8:D8" location="'Дріт в''язальний'!A1" display="Дріт в'язальний" xr:uid="{00000000-0004-0000-2600-000001000000}"/>
    <hyperlink ref="B9:D9" location="'Дріт ВР'!A1" display="Дріт ВР" xr:uid="{00000000-0004-0000-2600-000002000000}"/>
    <hyperlink ref="B11:D11" location="Двотавр!A1" display="Двотавр  " xr:uid="{00000000-0004-0000-2600-000003000000}"/>
    <hyperlink ref="B13:D13" location="Квадрат!A1" display="Квадрат сталевий" xr:uid="{00000000-0004-0000-2600-000004000000}"/>
    <hyperlink ref="B15:D15" location="Круг!A1" display="Круг сталевий" xr:uid="{00000000-0004-0000-2600-000005000000}"/>
    <hyperlink ref="B19:D19" location="лист!R1C1" display="Листы:" xr:uid="{00000000-0004-0000-2600-000006000000}"/>
    <hyperlink ref="B20:D20" location="Лист!A1" display="Лист сталевий" xr:uid="{00000000-0004-0000-2600-000007000000}"/>
    <hyperlink ref="B21:D21" location="'Лист рифлений'!A1" display="Лист рифлений" xr:uid="{00000000-0004-0000-2600-000008000000}"/>
    <hyperlink ref="B22:D22" location="'Лист ПВЛ'!A1" display="Лист ПВЛ" xr:uid="{00000000-0004-0000-2600-000009000000}"/>
    <hyperlink ref="B23:D23" location="'Лист оцинкований'!A1" display="Лист оцинкований" xr:uid="{00000000-0004-0000-2600-00000A000000}"/>
    <hyperlink ref="B24:D24" location="'Лист нержавіючий'!A1" display="Лист нержавіючий" xr:uid="{00000000-0004-0000-2600-00000B000000}"/>
    <hyperlink ref="B28:D28" location="Профнасил!A1" display="Профнастил" xr:uid="{00000000-0004-0000-2600-00000C000000}"/>
    <hyperlink ref="B29:D29" location="'Преміум профнастил'!A1" display="Преміум профнастил" xr:uid="{00000000-0004-0000-2600-00000D000000}"/>
    <hyperlink ref="B30:D30" location="' Металочерепиця'!A1" display="Металочерепиця" xr:uid="{00000000-0004-0000-2600-00000E000000}"/>
    <hyperlink ref="B31:D31" location="'Преміум металочерепиця'!A1" display="Преміум металочерепиця" xr:uid="{00000000-0004-0000-2600-00000F000000}"/>
    <hyperlink ref="B32:D32" location="метизы!R1C1" display="Метизы" xr:uid="{00000000-0004-0000-2600-000010000000}"/>
    <hyperlink ref="B33:D33" location="'Водосточна система'!A1" display="Водостічна система" xr:uid="{00000000-0004-0000-2600-000011000000}"/>
    <hyperlink ref="B34:D34" location="планки!R1C1" display="Планки" xr:uid="{00000000-0004-0000-2600-000012000000}"/>
    <hyperlink ref="B35:D35" location="'Утеплювач, ізоляція'!A1" display="Утеплювач, ізоляція" xr:uid="{00000000-0004-0000-2600-000013000000}"/>
    <hyperlink ref="B38:D38" location="'Фальцева покрівля'!A1" display="Фальцева покрівля" xr:uid="{00000000-0004-0000-2600-000014000000}"/>
    <hyperlink ref="B40:D40" location="'сетка сварная в картах'!R1C1" display="Сетка:" xr:uid="{00000000-0004-0000-2600-000015000000}"/>
    <hyperlink ref="B41:D41" location="'Сітка зварна в картах'!A1" display="Сітка зварна в картах" xr:uid="{00000000-0004-0000-2600-000016000000}"/>
    <hyperlink ref="B42:D42" location="'Сітка зварна в рулоні'!A1" display="Сітка зварна в рулоне" xr:uid="{00000000-0004-0000-2600-000017000000}"/>
    <hyperlink ref="B43:D43" location="'Сітка рабиця'!A1" display="Сітка рабиця" xr:uid="{00000000-0004-0000-2600-000018000000}"/>
    <hyperlink ref="B45:D45" location="'труба профильная'!R1C1" display="Труба:" xr:uid="{00000000-0004-0000-2600-000019000000}"/>
    <hyperlink ref="B46:D46" location="'Труба профільна'!A1" display="Труба профільна" xr:uid="{00000000-0004-0000-2600-00001A000000}"/>
    <hyperlink ref="B47:D47" location="'Труба ел.зв.'!A1" display="Труба електрозварна" xr:uid="{00000000-0004-0000-2600-00001B000000}"/>
    <hyperlink ref="B48:D48" location="'труба вгп'!R1C1" display="Трубв ВГП ДУ" xr:uid="{00000000-0004-0000-2600-00001C000000}"/>
    <hyperlink ref="B50:D50" location="'Труба оцинк.'!A1" display="Труба оцинкована" xr:uid="{00000000-0004-0000-2600-00001D000000}"/>
    <hyperlink ref="B51:D51" location="'Труба нержавіюча'!A1" display="Труба нержавіюча" xr:uid="{00000000-0004-0000-2600-00001E000000}"/>
    <hyperlink ref="B57:D57" location="шпилька.гайка.шайба!R1C1" display="Комплектующие" xr:uid="{00000000-0004-0000-2600-00001F000000}"/>
    <hyperlink ref="B60:D60" location="Цвяхи!A1" display="Цвяхи" xr:uid="{00000000-0004-0000-2600-000020000000}"/>
    <hyperlink ref="B61:D61" location="'Гіпсокартон та профіль'!A1" display=" Гіпсокартон та профіль" xr:uid="{00000000-0004-0000-2600-000021000000}"/>
    <hyperlink ref="B62:D62" location="диск!R1C1" display="Диск" xr:uid="{00000000-0004-0000-2600-000022000000}"/>
    <hyperlink ref="B65:D65" location="Лакофарбові!A1" display="Лакофарбові" xr:uid="{00000000-0004-0000-2600-000023000000}"/>
    <hyperlink ref="B66:D66" location="лопата!R1C1" display="Лопата" xr:uid="{00000000-0004-0000-2600-000024000000}"/>
    <hyperlink ref="B67:D67" location="Згони!A1" display="Згони" xr:uid="{00000000-0004-0000-2600-000025000000}"/>
    <hyperlink ref="B68:D68" location="Трійники!A1" display=" Трійники" xr:uid="{00000000-0004-0000-2600-000026000000}"/>
    <hyperlink ref="B69:D69" location="Різьба!A1" display="Різьба" xr:uid="{00000000-0004-0000-2600-000027000000}"/>
    <hyperlink ref="B70:D70" location="муфта!R1C1" display="Муфта" xr:uid="{00000000-0004-0000-2600-000028000000}"/>
    <hyperlink ref="B71:D71" location="контргайка!R1C1" display="Контргайка" xr:uid="{00000000-0004-0000-2600-000029000000}"/>
    <hyperlink ref="B72:D72" location="Фланець!A1" display="Фланець" xr:uid="{00000000-0004-0000-2600-00002A000000}"/>
    <hyperlink ref="B73:D73" location="цемент!R1C1" display="Цемент" xr:uid="{00000000-0004-0000-2600-00002B000000}"/>
    <hyperlink ref="B76:D76" location="'Щітка по металу'!A1" display="Щітка по металу" xr:uid="{00000000-0004-0000-2600-00002C000000}"/>
    <hyperlink ref="B78:D78" location="доставка!R1C1" display="Услуги" xr:uid="{00000000-0004-0000-2600-00002D000000}"/>
    <hyperlink ref="B79:D79" location="доставка!R1C1" display="Доставка" xr:uid="{00000000-0004-0000-2600-00002E000000}"/>
    <hyperlink ref="B80:D80" location="Гільйотина!A1" display="Гільйотина" xr:uid="{00000000-0004-0000-2600-00002F000000}"/>
    <hyperlink ref="B81:D81" location="плазма!R1C1" display="Плазма" xr:uid="{00000000-0004-0000-2600-000030000000}"/>
    <hyperlink ref="B53:D53" location="швеллер!R1C1" display="Швеллер" xr:uid="{00000000-0004-0000-2600-000031000000}"/>
    <hyperlink ref="B54:D54" location="'Швелер катаный'!A1" display="Швелер катаний" xr:uid="{00000000-0004-0000-2600-000032000000}"/>
    <hyperlink ref="B55:D55" location="'Швелер гнутий'!A1" display="Швелер гнутий" xr:uid="{00000000-0004-0000-2600-000033000000}"/>
    <hyperlink ref="B49:D49" location="'Труба безшов.'!A1" display="Турба безшовна" xr:uid="{00000000-0004-0000-2600-000034000000}"/>
    <hyperlink ref="B59:D59" location="гайка!R1C1" display="Гайка" xr:uid="{00000000-0004-0000-2600-000035000000}"/>
    <hyperlink ref="B74:D74" location="шайба!R1C1" display="Шайба" xr:uid="{00000000-0004-0000-2600-000036000000}"/>
    <hyperlink ref="B75:D75" location="шпилька!R1C1" display="Шпилька" xr:uid="{00000000-0004-0000-2600-000037000000}"/>
    <hyperlink ref="B26:D26" location="Смуга!A1" display="Смуга" xr:uid="{00000000-0004-0000-2600-000038000000}"/>
    <hyperlink ref="B64:D64" location="заглушка!A1" display="Заглушка" xr:uid="{00000000-0004-0000-2600-000039000000}"/>
    <hyperlink ref="B58:D58" location="Відводи!A1" display="Відводи" xr:uid="{00000000-0004-0000-2600-00003A000000}"/>
    <hyperlink ref="B63:D63" location="Електроди!A1" display="Електроди" xr:uid="{00000000-0004-0000-2600-00003B000000}"/>
    <hyperlink ref="B17:D17" location="Кутник!A1" display="Кутник" xr:uid="{00000000-0004-0000-2600-00003C000000}"/>
    <hyperlink ref="B36:D36" location="Штакетник!A1" display="Штахетник" xr:uid="{00000000-0004-0000-2600-00003D000000}"/>
    <hyperlink ref="B37:D37" location="'Штакетник Преміум'!A1" display="Штахетник преміум" xr:uid="{00000000-0004-0000-2600-00003E000000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81"/>
  <sheetViews>
    <sheetView workbookViewId="0">
      <pane ySplit="5" topLeftCell="A6" activePane="bottomLeft" state="frozen"/>
      <selection pane="bottomLeft" activeCell="F3" sqref="F3:K4"/>
    </sheetView>
  </sheetViews>
  <sheetFormatPr defaultRowHeight="15" x14ac:dyDescent="0.25"/>
  <cols>
    <col min="1" max="1" width="1.28515625" customWidth="1"/>
    <col min="5" max="5" width="1.28515625" customWidth="1"/>
    <col min="6" max="6" width="36.5703125" customWidth="1"/>
    <col min="8" max="8" width="18.28515625" customWidth="1"/>
    <col min="11" max="11" width="9.5703125" customWidth="1"/>
  </cols>
  <sheetData>
    <row r="1" spans="1:18" ht="15" customHeight="1" x14ac:dyDescent="0.25">
      <c r="A1" s="114"/>
      <c r="B1" s="114"/>
      <c r="C1" s="114"/>
      <c r="D1" s="114"/>
      <c r="E1" s="114"/>
      <c r="F1" s="106" t="s">
        <v>289</v>
      </c>
      <c r="G1" s="106"/>
      <c r="H1" s="106"/>
      <c r="I1" s="106"/>
      <c r="J1" s="106"/>
      <c r="K1" s="106"/>
      <c r="L1" s="2" t="s">
        <v>517</v>
      </c>
      <c r="M1" s="101" t="s">
        <v>519</v>
      </c>
      <c r="N1" s="101"/>
      <c r="O1" s="101"/>
      <c r="P1" s="101"/>
      <c r="Q1" s="101"/>
      <c r="R1" s="101"/>
    </row>
    <row r="2" spans="1:18" ht="15" customHeight="1" x14ac:dyDescent="0.25">
      <c r="A2" s="114"/>
      <c r="B2" s="114"/>
      <c r="C2" s="114"/>
      <c r="D2" s="114"/>
      <c r="E2" s="114"/>
      <c r="F2" s="106"/>
      <c r="G2" s="106"/>
      <c r="H2" s="106"/>
      <c r="I2" s="106"/>
      <c r="J2" s="106"/>
      <c r="K2" s="106"/>
      <c r="L2" s="2" t="s">
        <v>521</v>
      </c>
      <c r="M2" s="101" t="s">
        <v>1476</v>
      </c>
      <c r="N2" s="101"/>
      <c r="O2" s="101"/>
      <c r="P2" s="101"/>
      <c r="Q2" s="101"/>
      <c r="R2" s="101"/>
    </row>
    <row r="3" spans="1:18" ht="15" customHeight="1" x14ac:dyDescent="0.25">
      <c r="A3" s="114"/>
      <c r="B3" s="114"/>
      <c r="C3" s="114"/>
      <c r="D3" s="114"/>
      <c r="E3" s="114"/>
      <c r="F3" s="107" t="s">
        <v>533</v>
      </c>
      <c r="G3" s="107"/>
      <c r="H3" s="107"/>
      <c r="I3" s="107"/>
      <c r="J3" s="107"/>
      <c r="K3" s="108"/>
      <c r="L3" s="2" t="s">
        <v>44</v>
      </c>
      <c r="M3" s="101" t="s">
        <v>47</v>
      </c>
      <c r="N3" s="101"/>
      <c r="O3" s="101"/>
      <c r="P3" s="101"/>
      <c r="Q3" s="101"/>
      <c r="R3" s="101"/>
    </row>
    <row r="4" spans="1:18" ht="15" customHeight="1" x14ac:dyDescent="0.25">
      <c r="A4" s="114"/>
      <c r="B4" s="114"/>
      <c r="C4" s="114"/>
      <c r="D4" s="114"/>
      <c r="E4" s="114"/>
      <c r="F4" s="107"/>
      <c r="G4" s="107"/>
      <c r="H4" s="107"/>
      <c r="I4" s="107"/>
      <c r="J4" s="107"/>
      <c r="K4" s="108"/>
      <c r="L4" s="2" t="s">
        <v>45</v>
      </c>
      <c r="M4" s="101" t="s">
        <v>520</v>
      </c>
      <c r="N4" s="101"/>
      <c r="O4" s="101"/>
      <c r="P4" s="101"/>
      <c r="Q4" s="101"/>
      <c r="R4" s="101"/>
    </row>
    <row r="5" spans="1:18" ht="18.75" x14ac:dyDescent="0.3">
      <c r="A5" s="113" t="s">
        <v>288</v>
      </c>
      <c r="B5" s="113"/>
      <c r="C5" s="113"/>
      <c r="D5" s="113"/>
      <c r="E5" s="113"/>
      <c r="F5" s="5" t="s">
        <v>493</v>
      </c>
      <c r="G5" s="16" t="s">
        <v>494</v>
      </c>
      <c r="H5" s="20" t="s">
        <v>495</v>
      </c>
      <c r="I5" s="102" t="s">
        <v>496</v>
      </c>
      <c r="J5" s="103"/>
      <c r="K5" s="19" t="s">
        <v>497</v>
      </c>
      <c r="L5" s="2" t="s">
        <v>46</v>
      </c>
      <c r="M5" s="101" t="s">
        <v>51</v>
      </c>
      <c r="N5" s="101"/>
      <c r="O5" s="101"/>
      <c r="P5" s="101"/>
      <c r="Q5" s="101"/>
      <c r="R5" s="101"/>
    </row>
    <row r="6" spans="1:18" ht="18.75" x14ac:dyDescent="0.3">
      <c r="A6" s="115"/>
      <c r="B6" s="115"/>
      <c r="C6" s="115"/>
      <c r="D6" s="115"/>
      <c r="E6" s="115"/>
      <c r="F6" s="67" t="s">
        <v>786</v>
      </c>
      <c r="G6" s="42">
        <v>13.68</v>
      </c>
      <c r="H6" s="42">
        <v>664.3</v>
      </c>
      <c r="I6" s="125">
        <f>H6/G6*1000</f>
        <v>48559.94152046783</v>
      </c>
      <c r="J6" s="126"/>
      <c r="K6" s="4" t="s">
        <v>1142</v>
      </c>
    </row>
    <row r="7" spans="1:18" ht="18.75" x14ac:dyDescent="0.3">
      <c r="A7" s="1"/>
      <c r="B7" s="113" t="s">
        <v>0</v>
      </c>
      <c r="C7" s="113"/>
      <c r="D7" s="113"/>
      <c r="E7" s="1"/>
      <c r="F7" s="67" t="s">
        <v>787</v>
      </c>
      <c r="G7" s="42">
        <v>15.89</v>
      </c>
      <c r="H7" s="42">
        <v>771.62</v>
      </c>
      <c r="I7" s="125">
        <f t="shared" ref="I7:I25" si="0">H7/G7*1000</f>
        <v>48560.100692259286</v>
      </c>
      <c r="J7" s="126"/>
      <c r="K7" s="4" t="s">
        <v>1142</v>
      </c>
    </row>
    <row r="8" spans="1:18" ht="18.75" x14ac:dyDescent="0.3">
      <c r="A8" s="1"/>
      <c r="B8" s="109" t="s">
        <v>492</v>
      </c>
      <c r="C8" s="109"/>
      <c r="D8" s="109"/>
      <c r="E8" s="1"/>
      <c r="F8" s="67" t="s">
        <v>788</v>
      </c>
      <c r="G8" s="42">
        <v>18.350000000000001</v>
      </c>
      <c r="H8" s="42">
        <v>935.67</v>
      </c>
      <c r="I8" s="125">
        <f t="shared" si="0"/>
        <v>50990.190735694814</v>
      </c>
      <c r="J8" s="126"/>
      <c r="K8" s="4" t="s">
        <v>1142</v>
      </c>
    </row>
    <row r="9" spans="1:18" ht="18.75" x14ac:dyDescent="0.3">
      <c r="A9" s="1"/>
      <c r="B9" s="109" t="s">
        <v>488</v>
      </c>
      <c r="C9" s="109"/>
      <c r="D9" s="109"/>
      <c r="E9" s="1"/>
      <c r="F9" s="67" t="s">
        <v>789</v>
      </c>
      <c r="G9" s="42">
        <v>21.67</v>
      </c>
      <c r="H9" s="42">
        <v>1191.6300000000001</v>
      </c>
      <c r="I9" s="125">
        <f t="shared" si="0"/>
        <v>54989.847715736039</v>
      </c>
      <c r="J9" s="126"/>
      <c r="K9" s="4" t="s">
        <v>1142</v>
      </c>
    </row>
    <row r="10" spans="1:18" ht="18.75" x14ac:dyDescent="0.3">
      <c r="A10" s="115"/>
      <c r="B10" s="115"/>
      <c r="C10" s="115"/>
      <c r="D10" s="115"/>
      <c r="E10" s="115"/>
      <c r="F10" s="67" t="s">
        <v>790</v>
      </c>
      <c r="G10" s="42">
        <v>41.5</v>
      </c>
      <c r="H10" s="42">
        <v>2016.9</v>
      </c>
      <c r="I10" s="125">
        <f t="shared" si="0"/>
        <v>48600</v>
      </c>
      <c r="J10" s="126"/>
      <c r="K10" s="4" t="s">
        <v>1142</v>
      </c>
    </row>
    <row r="11" spans="1:18" ht="18.75" x14ac:dyDescent="0.3">
      <c r="A11" s="1"/>
      <c r="B11" s="113" t="s">
        <v>533</v>
      </c>
      <c r="C11" s="113"/>
      <c r="D11" s="113"/>
      <c r="E11" s="1"/>
      <c r="F11" s="67" t="s">
        <v>791</v>
      </c>
      <c r="G11" s="42">
        <v>50.15</v>
      </c>
      <c r="H11" s="42">
        <v>2437.29</v>
      </c>
      <c r="I11" s="125">
        <f t="shared" si="0"/>
        <v>48600</v>
      </c>
      <c r="J11" s="126"/>
      <c r="K11" s="4" t="s">
        <v>1142</v>
      </c>
    </row>
    <row r="12" spans="1:18" ht="18.75" x14ac:dyDescent="0.3">
      <c r="A12" s="115"/>
      <c r="B12" s="115"/>
      <c r="C12" s="115"/>
      <c r="D12" s="115"/>
      <c r="E12" s="115"/>
      <c r="F12" s="67" t="s">
        <v>792</v>
      </c>
      <c r="G12" s="42">
        <v>38.68</v>
      </c>
      <c r="H12" s="42">
        <v>2165.69</v>
      </c>
      <c r="I12" s="125">
        <f t="shared" si="0"/>
        <v>55989.917269906931</v>
      </c>
      <c r="J12" s="126"/>
      <c r="K12" s="4" t="s">
        <v>1142</v>
      </c>
    </row>
    <row r="13" spans="1:18" ht="18.75" x14ac:dyDescent="0.3">
      <c r="A13" s="1"/>
      <c r="B13" s="113" t="s">
        <v>290</v>
      </c>
      <c r="C13" s="113"/>
      <c r="D13" s="113"/>
      <c r="E13" s="1"/>
      <c r="F13" s="67" t="s">
        <v>793</v>
      </c>
      <c r="G13" s="42">
        <v>37</v>
      </c>
      <c r="H13" s="42">
        <v>2049</v>
      </c>
      <c r="I13" s="125">
        <f t="shared" si="0"/>
        <v>55378.37837837838</v>
      </c>
      <c r="J13" s="126"/>
      <c r="K13" s="4" t="s">
        <v>1142</v>
      </c>
    </row>
    <row r="14" spans="1:18" ht="18.75" x14ac:dyDescent="0.3">
      <c r="A14" s="1"/>
      <c r="B14" s="110"/>
      <c r="C14" s="111"/>
      <c r="D14" s="112"/>
      <c r="E14" s="1"/>
      <c r="F14" s="67" t="s">
        <v>794</v>
      </c>
      <c r="G14" s="42">
        <v>48.55</v>
      </c>
      <c r="H14" s="42">
        <v>2718.31</v>
      </c>
      <c r="I14" s="125">
        <f t="shared" si="0"/>
        <v>55989.907312049436</v>
      </c>
      <c r="J14" s="126"/>
      <c r="K14" s="4" t="s">
        <v>1142</v>
      </c>
    </row>
    <row r="15" spans="1:18" ht="18.75" x14ac:dyDescent="0.3">
      <c r="A15" s="1"/>
      <c r="B15" s="113" t="s">
        <v>300</v>
      </c>
      <c r="C15" s="113"/>
      <c r="D15" s="113"/>
      <c r="E15" s="1"/>
      <c r="F15" s="67" t="s">
        <v>795</v>
      </c>
      <c r="G15" s="42">
        <v>48.5</v>
      </c>
      <c r="H15" s="42">
        <v>2781.52</v>
      </c>
      <c r="I15" s="125">
        <f t="shared" si="0"/>
        <v>57350.927835051545</v>
      </c>
      <c r="J15" s="126"/>
      <c r="K15" s="4" t="s">
        <v>1142</v>
      </c>
    </row>
    <row r="16" spans="1:18" ht="18.75" x14ac:dyDescent="0.3">
      <c r="A16" s="1"/>
      <c r="B16" s="110"/>
      <c r="C16" s="111"/>
      <c r="D16" s="112"/>
      <c r="E16" s="1"/>
      <c r="F16" s="67" t="s">
        <v>796</v>
      </c>
      <c r="G16" s="42">
        <v>66.5</v>
      </c>
      <c r="H16" s="42">
        <v>3361.58</v>
      </c>
      <c r="I16" s="125">
        <f t="shared" si="0"/>
        <v>50550.075187969924</v>
      </c>
      <c r="J16" s="126"/>
      <c r="K16" s="4" t="s">
        <v>1142</v>
      </c>
    </row>
    <row r="17" spans="1:11" ht="18.75" x14ac:dyDescent="0.3">
      <c r="A17" s="1"/>
      <c r="B17" s="113" t="s">
        <v>430</v>
      </c>
      <c r="C17" s="113" t="s">
        <v>26</v>
      </c>
      <c r="D17" s="113" t="s">
        <v>26</v>
      </c>
      <c r="E17" s="1"/>
      <c r="F17" s="67" t="s">
        <v>797</v>
      </c>
      <c r="G17" s="42">
        <v>8.1</v>
      </c>
      <c r="H17" s="42">
        <v>445.42</v>
      </c>
      <c r="I17" s="125">
        <f t="shared" si="0"/>
        <v>54990.123456790127</v>
      </c>
      <c r="J17" s="126"/>
      <c r="K17" s="4" t="s">
        <v>1142</v>
      </c>
    </row>
    <row r="18" spans="1:11" ht="18.75" x14ac:dyDescent="0.3">
      <c r="A18" s="1"/>
      <c r="B18" s="110"/>
      <c r="C18" s="111"/>
      <c r="D18" s="112"/>
      <c r="E18" s="1"/>
      <c r="F18" s="67" t="s">
        <v>798</v>
      </c>
      <c r="G18" s="42">
        <v>10.85</v>
      </c>
      <c r="H18" s="42">
        <v>563.77</v>
      </c>
      <c r="I18" s="125">
        <f t="shared" si="0"/>
        <v>51960.368663594476</v>
      </c>
      <c r="J18" s="126"/>
      <c r="K18" s="4" t="s">
        <v>1142</v>
      </c>
    </row>
    <row r="19" spans="1:11" ht="18.75" x14ac:dyDescent="0.3">
      <c r="A19" s="1"/>
      <c r="B19" s="113" t="s">
        <v>412</v>
      </c>
      <c r="C19" s="113"/>
      <c r="D19" s="113"/>
      <c r="E19" s="1"/>
      <c r="F19" s="67" t="s">
        <v>799</v>
      </c>
      <c r="G19" s="42">
        <v>13.68</v>
      </c>
      <c r="H19" s="42">
        <v>710.79</v>
      </c>
      <c r="I19" s="125">
        <f t="shared" si="0"/>
        <v>51958.333333333328</v>
      </c>
      <c r="J19" s="126"/>
      <c r="K19" s="4" t="s">
        <v>1142</v>
      </c>
    </row>
    <row r="20" spans="1:11" ht="18.75" x14ac:dyDescent="0.3">
      <c r="A20" s="1"/>
      <c r="B20" s="109" t="s">
        <v>301</v>
      </c>
      <c r="C20" s="109"/>
      <c r="D20" s="109"/>
      <c r="E20" s="1"/>
      <c r="F20" s="67" t="s">
        <v>800</v>
      </c>
      <c r="G20" s="42">
        <v>15.9</v>
      </c>
      <c r="H20" s="42">
        <v>851.6</v>
      </c>
      <c r="I20" s="125">
        <f t="shared" si="0"/>
        <v>53559.748427672959</v>
      </c>
      <c r="J20" s="126"/>
      <c r="K20" s="4" t="s">
        <v>1142</v>
      </c>
    </row>
    <row r="21" spans="1:11" ht="18.75" x14ac:dyDescent="0.3">
      <c r="A21" s="1"/>
      <c r="B21" s="109" t="s">
        <v>410</v>
      </c>
      <c r="C21" s="109"/>
      <c r="D21" s="109"/>
      <c r="E21" s="1"/>
      <c r="F21" s="67" t="s">
        <v>1362</v>
      </c>
      <c r="G21" s="42">
        <v>18.899999999999999</v>
      </c>
      <c r="H21" s="42">
        <v>1047.9000000000001</v>
      </c>
      <c r="I21" s="125">
        <f t="shared" si="0"/>
        <v>55444.444444444453</v>
      </c>
      <c r="J21" s="126"/>
      <c r="K21" s="4" t="s">
        <v>1142</v>
      </c>
    </row>
    <row r="22" spans="1:11" ht="18.75" x14ac:dyDescent="0.3">
      <c r="A22" s="1"/>
      <c r="B22" s="109" t="s">
        <v>28</v>
      </c>
      <c r="C22" s="109"/>
      <c r="D22" s="109"/>
      <c r="E22" s="1"/>
      <c r="F22" s="67" t="s">
        <v>801</v>
      </c>
      <c r="G22" s="42">
        <v>22.4</v>
      </c>
      <c r="H22" s="42">
        <v>1242.08</v>
      </c>
      <c r="I22" s="125">
        <f t="shared" si="0"/>
        <v>55450</v>
      </c>
      <c r="J22" s="126"/>
      <c r="K22" s="4" t="s">
        <v>1142</v>
      </c>
    </row>
    <row r="23" spans="1:11" ht="18.75" x14ac:dyDescent="0.3">
      <c r="A23" s="1"/>
      <c r="B23" s="109" t="s">
        <v>411</v>
      </c>
      <c r="C23" s="109"/>
      <c r="D23" s="109"/>
      <c r="E23" s="1"/>
      <c r="F23" s="67" t="s">
        <v>802</v>
      </c>
      <c r="G23" s="42">
        <v>26.2</v>
      </c>
      <c r="H23" s="42">
        <v>1478.99</v>
      </c>
      <c r="I23" s="125">
        <f t="shared" si="0"/>
        <v>56450</v>
      </c>
      <c r="J23" s="126"/>
      <c r="K23" s="4" t="s">
        <v>1142</v>
      </c>
    </row>
    <row r="24" spans="1:11" ht="18.75" x14ac:dyDescent="0.3">
      <c r="A24" s="1"/>
      <c r="B24" s="109" t="s">
        <v>413</v>
      </c>
      <c r="C24" s="109"/>
      <c r="D24" s="109"/>
      <c r="E24" s="1"/>
      <c r="F24" s="67" t="s">
        <v>803</v>
      </c>
      <c r="G24" s="42">
        <v>30.7</v>
      </c>
      <c r="H24" s="42">
        <v>1733</v>
      </c>
      <c r="I24" s="125">
        <f t="shared" si="0"/>
        <v>56449.51140065147</v>
      </c>
      <c r="J24" s="126"/>
      <c r="K24" s="4" t="s">
        <v>1142</v>
      </c>
    </row>
    <row r="25" spans="1:11" ht="18.75" x14ac:dyDescent="0.3">
      <c r="A25" s="1"/>
      <c r="B25" s="110"/>
      <c r="C25" s="111"/>
      <c r="D25" s="112"/>
      <c r="E25" s="1"/>
      <c r="F25" s="67" t="s">
        <v>804</v>
      </c>
      <c r="G25" s="42">
        <v>36.1</v>
      </c>
      <c r="H25" s="42">
        <v>2037.85</v>
      </c>
      <c r="I25" s="125">
        <f t="shared" si="0"/>
        <v>56450.138504155118</v>
      </c>
      <c r="J25" s="126"/>
      <c r="K25" s="4" t="s">
        <v>1142</v>
      </c>
    </row>
    <row r="26" spans="1:11" ht="18.75" x14ac:dyDescent="0.3">
      <c r="A26" s="1"/>
      <c r="B26" s="113" t="s">
        <v>429</v>
      </c>
      <c r="C26" s="113"/>
      <c r="D26" s="113"/>
      <c r="E26" s="1"/>
      <c r="F26" s="67" t="s">
        <v>1588</v>
      </c>
      <c r="G26" s="42">
        <v>44.2</v>
      </c>
      <c r="H26" s="42">
        <v>2528.67</v>
      </c>
      <c r="I26" s="125">
        <f t="shared" ref="I26" si="1">H26/G26*1000</f>
        <v>57209.728506787331</v>
      </c>
      <c r="J26" s="126"/>
      <c r="K26" s="4" t="s">
        <v>1142</v>
      </c>
    </row>
    <row r="27" spans="1:11" ht="18.75" x14ac:dyDescent="0.3">
      <c r="A27" s="1"/>
      <c r="B27" s="110"/>
      <c r="C27" s="111"/>
      <c r="D27" s="112"/>
      <c r="E27" s="1"/>
    </row>
    <row r="28" spans="1:11" ht="18.75" x14ac:dyDescent="0.3">
      <c r="A28" s="1"/>
      <c r="B28" s="113" t="s">
        <v>18</v>
      </c>
      <c r="C28" s="113"/>
      <c r="D28" s="113"/>
      <c r="E28" s="1"/>
    </row>
    <row r="29" spans="1:11" ht="18.75" x14ac:dyDescent="0.3">
      <c r="A29" s="1"/>
      <c r="B29" s="109" t="s">
        <v>885</v>
      </c>
      <c r="C29" s="109"/>
      <c r="D29" s="109"/>
      <c r="E29" s="1"/>
    </row>
    <row r="30" spans="1:11" ht="18.75" x14ac:dyDescent="0.3">
      <c r="A30" s="1"/>
      <c r="B30" s="113" t="s">
        <v>889</v>
      </c>
      <c r="C30" s="113"/>
      <c r="D30" s="113"/>
      <c r="E30" s="1"/>
    </row>
    <row r="31" spans="1:11" ht="18.75" x14ac:dyDescent="0.3">
      <c r="A31" s="1"/>
      <c r="B31" s="109" t="s">
        <v>893</v>
      </c>
      <c r="C31" s="109"/>
      <c r="D31" s="109"/>
      <c r="E31" s="1"/>
    </row>
    <row r="32" spans="1:11" ht="18.75" x14ac:dyDescent="0.3">
      <c r="A32" s="1"/>
      <c r="B32" s="109" t="s">
        <v>1631</v>
      </c>
      <c r="C32" s="109"/>
      <c r="D32" s="109"/>
      <c r="E32" s="1"/>
    </row>
    <row r="33" spans="1:5" ht="18.75" x14ac:dyDescent="0.3">
      <c r="A33" s="1"/>
      <c r="B33" s="109" t="s">
        <v>1144</v>
      </c>
      <c r="C33" s="109"/>
      <c r="D33" s="109"/>
      <c r="E33" s="1"/>
    </row>
    <row r="34" spans="1:5" ht="18.75" x14ac:dyDescent="0.3">
      <c r="A34" s="1"/>
      <c r="B34" s="109" t="s">
        <v>19</v>
      </c>
      <c r="C34" s="109"/>
      <c r="D34" s="109"/>
      <c r="E34" s="1"/>
    </row>
    <row r="35" spans="1:5" ht="18.75" x14ac:dyDescent="0.3">
      <c r="A35" s="1"/>
      <c r="B35" s="109" t="s">
        <v>904</v>
      </c>
      <c r="C35" s="109"/>
      <c r="D35" s="109"/>
      <c r="E35" s="1"/>
    </row>
    <row r="36" spans="1:5" ht="18.75" x14ac:dyDescent="0.3">
      <c r="A36" s="1"/>
      <c r="B36" s="113" t="s">
        <v>1474</v>
      </c>
      <c r="C36" s="113"/>
      <c r="D36" s="113"/>
      <c r="E36" s="1"/>
    </row>
    <row r="37" spans="1:5" ht="18.75" x14ac:dyDescent="0.3">
      <c r="A37" s="1"/>
      <c r="B37" s="109" t="s">
        <v>1475</v>
      </c>
      <c r="C37" s="109"/>
      <c r="D37" s="109"/>
      <c r="E37" s="1"/>
    </row>
    <row r="38" spans="1:5" ht="18.75" x14ac:dyDescent="0.3">
      <c r="A38" s="1"/>
      <c r="B38" s="113" t="s">
        <v>785</v>
      </c>
      <c r="C38" s="113"/>
      <c r="D38" s="113"/>
      <c r="E38" s="1"/>
    </row>
    <row r="39" spans="1:5" ht="18.75" x14ac:dyDescent="0.3">
      <c r="A39" s="1"/>
      <c r="B39" s="110"/>
      <c r="C39" s="111"/>
      <c r="D39" s="112"/>
      <c r="E39" s="1"/>
    </row>
    <row r="40" spans="1:5" ht="18.75" x14ac:dyDescent="0.3">
      <c r="A40" s="1"/>
      <c r="B40" s="113" t="s">
        <v>1143</v>
      </c>
      <c r="C40" s="113"/>
      <c r="D40" s="113"/>
      <c r="E40" s="1"/>
    </row>
    <row r="41" spans="1:5" ht="18.75" x14ac:dyDescent="0.3">
      <c r="A41" s="1"/>
      <c r="B41" s="109" t="s">
        <v>905</v>
      </c>
      <c r="C41" s="109"/>
      <c r="D41" s="109"/>
      <c r="E41" s="1"/>
    </row>
    <row r="42" spans="1:5" ht="18.75" x14ac:dyDescent="0.3">
      <c r="A42" s="1"/>
      <c r="B42" s="109" t="s">
        <v>906</v>
      </c>
      <c r="C42" s="109"/>
      <c r="D42" s="109"/>
      <c r="E42" s="1"/>
    </row>
    <row r="43" spans="1:5" ht="18.75" x14ac:dyDescent="0.3">
      <c r="A43" s="1"/>
      <c r="B43" s="109" t="s">
        <v>927</v>
      </c>
      <c r="C43" s="109"/>
      <c r="D43" s="109"/>
      <c r="E43" s="1"/>
    </row>
    <row r="44" spans="1:5" ht="18.75" x14ac:dyDescent="0.3">
      <c r="A44" s="1"/>
      <c r="B44" s="110"/>
      <c r="C44" s="111"/>
      <c r="D44" s="112"/>
      <c r="E44" s="1"/>
    </row>
    <row r="45" spans="1:5" ht="18.75" x14ac:dyDescent="0.3">
      <c r="A45" s="1"/>
      <c r="B45" s="113" t="s">
        <v>29</v>
      </c>
      <c r="C45" s="113"/>
      <c r="D45" s="113"/>
      <c r="E45" s="1"/>
    </row>
    <row r="46" spans="1:5" ht="18.75" x14ac:dyDescent="0.3">
      <c r="A46" s="1"/>
      <c r="B46" s="109" t="s">
        <v>535</v>
      </c>
      <c r="C46" s="109" t="s">
        <v>20</v>
      </c>
      <c r="D46" s="109" t="s">
        <v>20</v>
      </c>
      <c r="E46" s="1"/>
    </row>
    <row r="47" spans="1:5" ht="18.75" x14ac:dyDescent="0.3">
      <c r="A47" s="1"/>
      <c r="B47" s="109" t="s">
        <v>766</v>
      </c>
      <c r="C47" s="109" t="s">
        <v>21</v>
      </c>
      <c r="D47" s="109" t="s">
        <v>21</v>
      </c>
      <c r="E47" s="1"/>
    </row>
    <row r="48" spans="1:5" ht="18.75" x14ac:dyDescent="0.3">
      <c r="A48" s="1"/>
      <c r="B48" s="109" t="s">
        <v>22</v>
      </c>
      <c r="C48" s="109" t="s">
        <v>22</v>
      </c>
      <c r="D48" s="109" t="s">
        <v>22</v>
      </c>
      <c r="E48" s="1"/>
    </row>
    <row r="49" spans="1:5" ht="18.75" x14ac:dyDescent="0.3">
      <c r="A49" s="1"/>
      <c r="B49" s="109" t="s">
        <v>1159</v>
      </c>
      <c r="C49" s="109" t="s">
        <v>23</v>
      </c>
      <c r="D49" s="109" t="s">
        <v>23</v>
      </c>
      <c r="E49" s="1"/>
    </row>
    <row r="50" spans="1:5" ht="18.75" x14ac:dyDescent="0.3">
      <c r="A50" s="1"/>
      <c r="B50" s="109" t="s">
        <v>767</v>
      </c>
      <c r="C50" s="109" t="s">
        <v>24</v>
      </c>
      <c r="D50" s="109" t="s">
        <v>24</v>
      </c>
      <c r="E50" s="1"/>
    </row>
    <row r="51" spans="1:5" ht="18.75" x14ac:dyDescent="0.3">
      <c r="A51" s="1"/>
      <c r="B51" s="109" t="s">
        <v>768</v>
      </c>
      <c r="C51" s="109" t="s">
        <v>25</v>
      </c>
      <c r="D51" s="109" t="s">
        <v>25</v>
      </c>
      <c r="E51" s="1"/>
    </row>
    <row r="52" spans="1:5" ht="18.75" x14ac:dyDescent="0.3">
      <c r="A52" s="1"/>
      <c r="B52" s="110"/>
      <c r="C52" s="111"/>
      <c r="D52" s="112"/>
      <c r="E52" s="1"/>
    </row>
    <row r="53" spans="1:5" ht="18.75" x14ac:dyDescent="0.3">
      <c r="A53" s="1"/>
      <c r="B53" s="113" t="s">
        <v>444</v>
      </c>
      <c r="C53" s="113" t="s">
        <v>27</v>
      </c>
      <c r="D53" s="113" t="s">
        <v>27</v>
      </c>
      <c r="E53" s="1"/>
    </row>
    <row r="54" spans="1:5" ht="18.75" x14ac:dyDescent="0.3">
      <c r="A54" s="1"/>
      <c r="B54" s="109" t="s">
        <v>445</v>
      </c>
      <c r="C54" s="109"/>
      <c r="D54" s="109"/>
      <c r="E54" s="1"/>
    </row>
    <row r="55" spans="1:5" ht="18.75" x14ac:dyDescent="0.3">
      <c r="A55" s="1"/>
      <c r="B55" s="109" t="s">
        <v>446</v>
      </c>
      <c r="C55" s="109"/>
      <c r="D55" s="109"/>
      <c r="E55" s="1"/>
    </row>
    <row r="56" spans="1:5" ht="18.75" x14ac:dyDescent="0.3">
      <c r="A56" s="1"/>
      <c r="B56" s="110"/>
      <c r="C56" s="111"/>
      <c r="D56" s="112"/>
      <c r="E56" s="1"/>
    </row>
    <row r="57" spans="1:5" ht="18.75" x14ac:dyDescent="0.3">
      <c r="A57" s="1"/>
      <c r="B57" s="113" t="s">
        <v>1160</v>
      </c>
      <c r="C57" s="113" t="s">
        <v>1</v>
      </c>
      <c r="D57" s="113" t="s">
        <v>1</v>
      </c>
      <c r="E57" s="1"/>
    </row>
    <row r="58" spans="1:5" ht="18.75" x14ac:dyDescent="0.3">
      <c r="A58" s="1"/>
      <c r="B58" s="109" t="s">
        <v>1146</v>
      </c>
      <c r="C58" s="109" t="s">
        <v>8</v>
      </c>
      <c r="D58" s="109" t="s">
        <v>8</v>
      </c>
      <c r="E58" s="1"/>
    </row>
    <row r="59" spans="1:5" ht="18.75" x14ac:dyDescent="0.3">
      <c r="A59" s="1"/>
      <c r="B59" s="109" t="s">
        <v>166</v>
      </c>
      <c r="C59" s="109" t="s">
        <v>2</v>
      </c>
      <c r="D59" s="109" t="s">
        <v>2</v>
      </c>
      <c r="E59" s="1"/>
    </row>
    <row r="60" spans="1:5" ht="18.75" x14ac:dyDescent="0.3">
      <c r="A60" s="1"/>
      <c r="B60" s="109" t="s">
        <v>1121</v>
      </c>
      <c r="C60" s="109" t="s">
        <v>3</v>
      </c>
      <c r="D60" s="109" t="s">
        <v>3</v>
      </c>
      <c r="E60" s="1"/>
    </row>
    <row r="61" spans="1:5" ht="18.75" x14ac:dyDescent="0.3">
      <c r="A61" s="1"/>
      <c r="B61" s="109" t="s">
        <v>1145</v>
      </c>
      <c r="C61" s="109" t="s">
        <v>4</v>
      </c>
      <c r="D61" s="109" t="s">
        <v>4</v>
      </c>
      <c r="E61" s="1"/>
    </row>
    <row r="62" spans="1:5" ht="18.75" x14ac:dyDescent="0.3">
      <c r="A62" s="1"/>
      <c r="B62" s="109" t="s">
        <v>5</v>
      </c>
      <c r="C62" s="109" t="s">
        <v>5</v>
      </c>
      <c r="D62" s="109" t="s">
        <v>5</v>
      </c>
      <c r="E62" s="1"/>
    </row>
    <row r="63" spans="1:5" ht="18.75" x14ac:dyDescent="0.3">
      <c r="A63" s="1"/>
      <c r="B63" s="109" t="s">
        <v>1152</v>
      </c>
      <c r="C63" s="109" t="s">
        <v>17</v>
      </c>
      <c r="D63" s="109" t="s">
        <v>17</v>
      </c>
      <c r="E63" s="1"/>
    </row>
    <row r="64" spans="1:5" ht="18.75" x14ac:dyDescent="0.3">
      <c r="A64" s="1"/>
      <c r="B64" s="109" t="s">
        <v>251</v>
      </c>
      <c r="C64" s="109"/>
      <c r="D64" s="109"/>
      <c r="E64" s="1"/>
    </row>
    <row r="65" spans="1:5" ht="18.75" x14ac:dyDescent="0.3">
      <c r="A65" s="1"/>
      <c r="B65" s="109" t="s">
        <v>1141</v>
      </c>
      <c r="C65" s="109" t="s">
        <v>6</v>
      </c>
      <c r="D65" s="109" t="s">
        <v>6</v>
      </c>
      <c r="E65" s="1"/>
    </row>
    <row r="66" spans="1:5" ht="18.75" x14ac:dyDescent="0.3">
      <c r="A66" s="1"/>
      <c r="B66" s="109" t="s">
        <v>7</v>
      </c>
      <c r="C66" s="109" t="s">
        <v>7</v>
      </c>
      <c r="D66" s="109" t="s">
        <v>7</v>
      </c>
      <c r="E66" s="1"/>
    </row>
    <row r="67" spans="1:5" ht="18.75" x14ac:dyDescent="0.3">
      <c r="A67" s="1"/>
      <c r="B67" s="109" t="s">
        <v>1161</v>
      </c>
      <c r="C67" s="109" t="s">
        <v>9</v>
      </c>
      <c r="D67" s="109" t="s">
        <v>9</v>
      </c>
      <c r="E67" s="1"/>
    </row>
    <row r="68" spans="1:5" ht="18.75" x14ac:dyDescent="0.3">
      <c r="A68" s="1"/>
      <c r="B68" s="109" t="s">
        <v>1147</v>
      </c>
      <c r="C68" s="109" t="s">
        <v>10</v>
      </c>
      <c r="D68" s="109" t="s">
        <v>10</v>
      </c>
      <c r="E68" s="1"/>
    </row>
    <row r="69" spans="1:5" ht="18.75" x14ac:dyDescent="0.3">
      <c r="A69" s="1"/>
      <c r="B69" s="109" t="s">
        <v>1148</v>
      </c>
      <c r="C69" s="109" t="s">
        <v>11</v>
      </c>
      <c r="D69" s="109" t="s">
        <v>11</v>
      </c>
      <c r="E69" s="1"/>
    </row>
    <row r="70" spans="1:5" ht="18.75" x14ac:dyDescent="0.3">
      <c r="A70" s="1"/>
      <c r="B70" s="109" t="s">
        <v>12</v>
      </c>
      <c r="C70" s="109" t="s">
        <v>12</v>
      </c>
      <c r="D70" s="109" t="s">
        <v>12</v>
      </c>
      <c r="E70" s="1"/>
    </row>
    <row r="71" spans="1:5" ht="18.75" x14ac:dyDescent="0.3">
      <c r="A71" s="1"/>
      <c r="B71" s="109" t="s">
        <v>13</v>
      </c>
      <c r="C71" s="109" t="s">
        <v>13</v>
      </c>
      <c r="D71" s="109" t="s">
        <v>13</v>
      </c>
      <c r="E71" s="1"/>
    </row>
    <row r="72" spans="1:5" ht="18.75" x14ac:dyDescent="0.3">
      <c r="A72" s="1"/>
      <c r="B72" s="109" t="s">
        <v>1149</v>
      </c>
      <c r="C72" s="109" t="s">
        <v>14</v>
      </c>
      <c r="D72" s="109" t="s">
        <v>14</v>
      </c>
      <c r="E72" s="1"/>
    </row>
    <row r="73" spans="1:5" ht="18.75" x14ac:dyDescent="0.3">
      <c r="A73" s="1"/>
      <c r="B73" s="109" t="s">
        <v>15</v>
      </c>
      <c r="C73" s="109" t="s">
        <v>15</v>
      </c>
      <c r="D73" s="109" t="s">
        <v>15</v>
      </c>
      <c r="E73" s="1"/>
    </row>
    <row r="74" spans="1:5" ht="18.75" x14ac:dyDescent="0.3">
      <c r="A74" s="1"/>
      <c r="B74" s="109" t="s">
        <v>167</v>
      </c>
      <c r="C74" s="109"/>
      <c r="D74" s="109"/>
      <c r="E74" s="1"/>
    </row>
    <row r="75" spans="1:5" ht="18.75" x14ac:dyDescent="0.3">
      <c r="A75" s="1"/>
      <c r="B75" s="109" t="s">
        <v>168</v>
      </c>
      <c r="C75" s="109"/>
      <c r="D75" s="109"/>
      <c r="E75" s="1"/>
    </row>
    <row r="76" spans="1:5" ht="18.75" x14ac:dyDescent="0.3">
      <c r="A76" s="1"/>
      <c r="B76" s="109" t="s">
        <v>1151</v>
      </c>
      <c r="C76" s="109" t="s">
        <v>16</v>
      </c>
      <c r="D76" s="109" t="s">
        <v>16</v>
      </c>
      <c r="E76" s="1"/>
    </row>
    <row r="77" spans="1:5" ht="18.75" x14ac:dyDescent="0.3">
      <c r="A77" s="1"/>
      <c r="B77" s="115"/>
      <c r="C77" s="115"/>
      <c r="D77" s="115"/>
      <c r="E77" s="1"/>
    </row>
    <row r="78" spans="1:5" ht="18.75" x14ac:dyDescent="0.3">
      <c r="A78" s="1"/>
      <c r="B78" s="113" t="s">
        <v>1162</v>
      </c>
      <c r="C78" s="113"/>
      <c r="D78" s="113"/>
      <c r="E78" s="1"/>
    </row>
    <row r="79" spans="1:5" ht="15.75" x14ac:dyDescent="0.25">
      <c r="B79" s="109" t="s">
        <v>48</v>
      </c>
      <c r="C79" s="109"/>
      <c r="D79" s="109"/>
    </row>
    <row r="80" spans="1:5" ht="15.75" x14ac:dyDescent="0.25">
      <c r="B80" s="109" t="s">
        <v>784</v>
      </c>
      <c r="C80" s="109"/>
      <c r="D80" s="109"/>
    </row>
    <row r="81" spans="2:4" ht="15.75" x14ac:dyDescent="0.25">
      <c r="B81" s="109" t="s">
        <v>49</v>
      </c>
      <c r="C81" s="109"/>
      <c r="D81" s="109"/>
    </row>
  </sheetData>
  <mergeCells count="107">
    <mergeCell ref="B81:D81"/>
    <mergeCell ref="B80:D80"/>
    <mergeCell ref="A1:E4"/>
    <mergeCell ref="A5:E5"/>
    <mergeCell ref="A6:E6"/>
    <mergeCell ref="B7:D7"/>
    <mergeCell ref="B8:D8"/>
    <mergeCell ref="B9:D9"/>
    <mergeCell ref="B27:D27"/>
    <mergeCell ref="B16:D16"/>
    <mergeCell ref="B17:D17"/>
    <mergeCell ref="B18:D18"/>
    <mergeCell ref="B19:D19"/>
    <mergeCell ref="B20:D20"/>
    <mergeCell ref="B21:D21"/>
    <mergeCell ref="B50:D50"/>
    <mergeCell ref="B51:D51"/>
    <mergeCell ref="B40:D40"/>
    <mergeCell ref="B41:D41"/>
    <mergeCell ref="B42:D42"/>
    <mergeCell ref="B43:D43"/>
    <mergeCell ref="B44:D44"/>
    <mergeCell ref="B32:D32"/>
    <mergeCell ref="B33:D33"/>
    <mergeCell ref="B26:D26"/>
    <mergeCell ref="F1:K2"/>
    <mergeCell ref="B78:D78"/>
    <mergeCell ref="B79:D79"/>
    <mergeCell ref="B76:D76"/>
    <mergeCell ref="B77:D77"/>
    <mergeCell ref="I5:J5"/>
    <mergeCell ref="B34:D34"/>
    <mergeCell ref="B22:D22"/>
    <mergeCell ref="B23:D23"/>
    <mergeCell ref="B24:D24"/>
    <mergeCell ref="B25:D25"/>
    <mergeCell ref="A10:E10"/>
    <mergeCell ref="B11:D11"/>
    <mergeCell ref="A12:E12"/>
    <mergeCell ref="B13:D13"/>
    <mergeCell ref="B14:D14"/>
    <mergeCell ref="B15:D15"/>
    <mergeCell ref="B28:D28"/>
    <mergeCell ref="B29:D29"/>
    <mergeCell ref="B30:D30"/>
    <mergeCell ref="B31:D31"/>
    <mergeCell ref="I26:J26"/>
    <mergeCell ref="B37:D37"/>
    <mergeCell ref="B38:D38"/>
    <mergeCell ref="B39:D39"/>
    <mergeCell ref="B73:D73"/>
    <mergeCell ref="B74:D74"/>
    <mergeCell ref="B75:D75"/>
    <mergeCell ref="B64:D64"/>
    <mergeCell ref="B65:D65"/>
    <mergeCell ref="B66:D66"/>
    <mergeCell ref="B67:D67"/>
    <mergeCell ref="B68:D68"/>
    <mergeCell ref="B69:D69"/>
    <mergeCell ref="B45:D45"/>
    <mergeCell ref="B72:D72"/>
    <mergeCell ref="B49:D49"/>
    <mergeCell ref="B71:D71"/>
    <mergeCell ref="B35:D35"/>
    <mergeCell ref="B36:D36"/>
    <mergeCell ref="M1:R1"/>
    <mergeCell ref="M2:R2"/>
    <mergeCell ref="F3:K4"/>
    <mergeCell ref="M3:R3"/>
    <mergeCell ref="M4:R4"/>
    <mergeCell ref="B70:D70"/>
    <mergeCell ref="B58:D58"/>
    <mergeCell ref="B59:D59"/>
    <mergeCell ref="B60:D60"/>
    <mergeCell ref="B61:D61"/>
    <mergeCell ref="B62:D62"/>
    <mergeCell ref="B63:D63"/>
    <mergeCell ref="B52:D52"/>
    <mergeCell ref="B53:D53"/>
    <mergeCell ref="B54:D54"/>
    <mergeCell ref="B55:D55"/>
    <mergeCell ref="B56:D56"/>
    <mergeCell ref="B57:D57"/>
    <mergeCell ref="B46:D46"/>
    <mergeCell ref="B47:D47"/>
    <mergeCell ref="B48:D48"/>
    <mergeCell ref="I23:J23"/>
    <mergeCell ref="I24:J24"/>
    <mergeCell ref="I25:J25"/>
    <mergeCell ref="M5:R5"/>
    <mergeCell ref="I6:J6"/>
    <mergeCell ref="I7:J7"/>
    <mergeCell ref="I8:J8"/>
    <mergeCell ref="I9:J9"/>
    <mergeCell ref="I10:J10"/>
    <mergeCell ref="I11:J11"/>
    <mergeCell ref="I12:J12"/>
    <mergeCell ref="I13:J13"/>
    <mergeCell ref="I15:J15"/>
    <mergeCell ref="I16:J16"/>
    <mergeCell ref="I17:J17"/>
    <mergeCell ref="I18:J18"/>
    <mergeCell ref="I19:J19"/>
    <mergeCell ref="I20:J20"/>
    <mergeCell ref="I21:J21"/>
    <mergeCell ref="I22:J22"/>
    <mergeCell ref="I14:J14"/>
  </mergeCells>
  <hyperlinks>
    <hyperlink ref="B7:D7" location="арматура!R1C1" display="Арматура" xr:uid="{00000000-0004-0000-0300-000000000000}"/>
    <hyperlink ref="B8:D8" location="'Дріт в''язальний'!A1" display="Дріт в'язальний" xr:uid="{00000000-0004-0000-0300-000001000000}"/>
    <hyperlink ref="B9:D9" location="'Дріт ВР'!A1" display="Дріт ВР" xr:uid="{00000000-0004-0000-0300-000002000000}"/>
    <hyperlink ref="B11:D11" location="Двотавр!A1" display="Двотавр  " xr:uid="{00000000-0004-0000-0300-000003000000}"/>
    <hyperlink ref="B13:D13" location="Квадрат!A1" display="Квадрат сталевий" xr:uid="{00000000-0004-0000-0300-000004000000}"/>
    <hyperlink ref="B15:D15" location="Круг!A1" display="Круг сталевий" xr:uid="{00000000-0004-0000-0300-000005000000}"/>
    <hyperlink ref="B19:D19" location="лист!R1C1" display="Листы:" xr:uid="{00000000-0004-0000-0300-000006000000}"/>
    <hyperlink ref="B20:D20" location="Лист!A1" display="Лист сталевий" xr:uid="{00000000-0004-0000-0300-000007000000}"/>
    <hyperlink ref="B21:D21" location="'Лист рифлений'!A1" display="Лист рифлений" xr:uid="{00000000-0004-0000-0300-000008000000}"/>
    <hyperlink ref="B22:D22" location="'Лист ПВЛ'!A1" display="Лист ПВЛ" xr:uid="{00000000-0004-0000-0300-000009000000}"/>
    <hyperlink ref="B23:D23" location="'Лист оцинкований'!A1" display="Лист оцинкований" xr:uid="{00000000-0004-0000-0300-00000A000000}"/>
    <hyperlink ref="B24:D24" location="'Лист нержавіючий'!A1" display="Лист нержавіючий" xr:uid="{00000000-0004-0000-0300-00000B000000}"/>
    <hyperlink ref="B28:D28" location="Профнасил!A1" display="Профнастил" xr:uid="{00000000-0004-0000-0300-00000C000000}"/>
    <hyperlink ref="B29:D29" location="'Преміум профнастил'!A1" display="Преміум профнастил" xr:uid="{00000000-0004-0000-0300-00000D000000}"/>
    <hyperlink ref="B30:D30" location="' Металочерепиця'!A1" display="Металочерепиця" xr:uid="{00000000-0004-0000-0300-00000E000000}"/>
    <hyperlink ref="B31:D31" location="'Преміум металочерепиця'!A1" display="Преміум металочерепиця" xr:uid="{00000000-0004-0000-0300-00000F000000}"/>
    <hyperlink ref="B32:D32" location="метизы!R1C1" display="Метизы" xr:uid="{00000000-0004-0000-0300-000010000000}"/>
    <hyperlink ref="B33:D33" location="'Водосточна система'!A1" display="Водостічна система" xr:uid="{00000000-0004-0000-0300-000011000000}"/>
    <hyperlink ref="B34:D34" location="планки!R1C1" display="Планки" xr:uid="{00000000-0004-0000-0300-000012000000}"/>
    <hyperlink ref="B35:D35" location="'Утеплювач, ізоляція'!A1" display="Утеплювач, ізоляція" xr:uid="{00000000-0004-0000-0300-000013000000}"/>
    <hyperlink ref="B38:D38" location="'Фальцева покрівля'!A1" display="Фальцева покрівля" xr:uid="{00000000-0004-0000-0300-000014000000}"/>
    <hyperlink ref="B40:D40" location="'сетка сварная в картах'!R1C1" display="Сетка:" xr:uid="{00000000-0004-0000-0300-000015000000}"/>
    <hyperlink ref="B41:D41" location="'Сітка зварна в картах'!A1" display="Сітка зварна в картах" xr:uid="{00000000-0004-0000-0300-000016000000}"/>
    <hyperlink ref="B42:D42" location="'Сітка зварна в рулоні'!A1" display="Сітка зварна в рулоне" xr:uid="{00000000-0004-0000-0300-000017000000}"/>
    <hyperlink ref="B43:D43" location="'Сітка рабиця'!A1" display="Сітка рабиця" xr:uid="{00000000-0004-0000-0300-000018000000}"/>
    <hyperlink ref="B45:D45" location="'труба профильная'!R1C1" display="Труба:" xr:uid="{00000000-0004-0000-0300-000019000000}"/>
    <hyperlink ref="B46:D46" location="'Труба профільна'!A1" display="Труба профільна" xr:uid="{00000000-0004-0000-0300-00001A000000}"/>
    <hyperlink ref="B47:D47" location="'Труба ел.зв.'!A1" display="Труба електрозварна" xr:uid="{00000000-0004-0000-0300-00001B000000}"/>
    <hyperlink ref="B48:D48" location="'труба вгп'!R1C1" display="Трубв ВГП ДУ" xr:uid="{00000000-0004-0000-0300-00001C000000}"/>
    <hyperlink ref="B50:D50" location="'Труба оцинк.'!A1" display="Труба оцинкована" xr:uid="{00000000-0004-0000-0300-00001D000000}"/>
    <hyperlink ref="B51:D51" location="'Труба нержавіюча'!A1" display="Труба нержавіюча" xr:uid="{00000000-0004-0000-0300-00001E000000}"/>
    <hyperlink ref="B57:D57" location="шпилька.гайка.шайба!R1C1" display="Комплектующие" xr:uid="{00000000-0004-0000-0300-00001F000000}"/>
    <hyperlink ref="B60:D60" location="Цвяхи!A1" display="Цвяхи" xr:uid="{00000000-0004-0000-0300-000020000000}"/>
    <hyperlink ref="B61:D61" location="'Гіпсокартон та профіль'!A1" display=" Гіпсокартон та профіль" xr:uid="{00000000-0004-0000-0300-000021000000}"/>
    <hyperlink ref="B62:D62" location="диск!R1C1" display="Диск" xr:uid="{00000000-0004-0000-0300-000022000000}"/>
    <hyperlink ref="B65:D65" location="Лакофарбові!A1" display="Лакофарбові" xr:uid="{00000000-0004-0000-0300-000023000000}"/>
    <hyperlink ref="B66:D66" location="лопата!R1C1" display="Лопата" xr:uid="{00000000-0004-0000-0300-000024000000}"/>
    <hyperlink ref="B67:D67" location="Згони!A1" display="Згони" xr:uid="{00000000-0004-0000-0300-000025000000}"/>
    <hyperlink ref="B68:D68" location="Трійники!A1" display=" Трійники" xr:uid="{00000000-0004-0000-0300-000026000000}"/>
    <hyperlink ref="B69:D69" location="Різьба!A1" display="Різьба" xr:uid="{00000000-0004-0000-0300-000027000000}"/>
    <hyperlink ref="B70:D70" location="муфта!R1C1" display="Муфта" xr:uid="{00000000-0004-0000-0300-000028000000}"/>
    <hyperlink ref="B71:D71" location="контргайка!R1C1" display="Контргайка" xr:uid="{00000000-0004-0000-0300-000029000000}"/>
    <hyperlink ref="B72:D72" location="Фланець!A1" display="Фланець" xr:uid="{00000000-0004-0000-0300-00002A000000}"/>
    <hyperlink ref="B73:D73" location="цемент!R1C1" display="Цемент" xr:uid="{00000000-0004-0000-0300-00002B000000}"/>
    <hyperlink ref="B76:D76" location="'Щітка по металу'!A1" display="Щітка по металу" xr:uid="{00000000-0004-0000-0300-00002C000000}"/>
    <hyperlink ref="B78:D78" location="доставка!R1C1" display="Услуги" xr:uid="{00000000-0004-0000-0300-00002D000000}"/>
    <hyperlink ref="B79:D79" location="доставка!R1C1" display="Доставка" xr:uid="{00000000-0004-0000-0300-00002E000000}"/>
    <hyperlink ref="B80:D80" location="Гільйотина!A1" display="Гільйотина" xr:uid="{00000000-0004-0000-0300-00002F000000}"/>
    <hyperlink ref="B81:D81" location="плазма!R1C1" display="Плазма" xr:uid="{00000000-0004-0000-0300-000030000000}"/>
    <hyperlink ref="B53:D53" location="швеллер!R1C1" display="Швеллер" xr:uid="{00000000-0004-0000-0300-000031000000}"/>
    <hyperlink ref="B54:D54" location="'Швелер катаный'!A1" display="Швелер катаний" xr:uid="{00000000-0004-0000-0300-000032000000}"/>
    <hyperlink ref="B55:D55" location="'Швелер гнутий'!A1" display="Швелер гнутий" xr:uid="{00000000-0004-0000-0300-000033000000}"/>
    <hyperlink ref="B49:D49" location="'Труба безшов.'!A1" display="Турба безшовна" xr:uid="{00000000-0004-0000-0300-000034000000}"/>
    <hyperlink ref="B59:D59" location="гайка!R1C1" display="Гайка" xr:uid="{00000000-0004-0000-0300-000035000000}"/>
    <hyperlink ref="B74:D74" location="шайба!R1C1" display="Шайба" xr:uid="{00000000-0004-0000-0300-000036000000}"/>
    <hyperlink ref="B75:D75" location="шпилька!R1C1" display="Шпилька" xr:uid="{00000000-0004-0000-0300-000037000000}"/>
    <hyperlink ref="B26:D26" location="Смуга!A1" display="Смуга" xr:uid="{00000000-0004-0000-0300-000038000000}"/>
    <hyperlink ref="B64:D64" location="заглушка!A1" display="Заглушка" xr:uid="{00000000-0004-0000-0300-000039000000}"/>
    <hyperlink ref="B58:D58" location="Відводи!A1" display="Відводи" xr:uid="{00000000-0004-0000-0300-00003A000000}"/>
    <hyperlink ref="B63:D63" location="Електроди!A1" display="Електроди" xr:uid="{00000000-0004-0000-0300-00003B000000}"/>
    <hyperlink ref="B17:D17" location="Кутник!A1" display="Кутник" xr:uid="{00000000-0004-0000-0300-00003C000000}"/>
    <hyperlink ref="B36:D36" location="Штакетник!A1" display="Штахетник" xr:uid="{00000000-0004-0000-0300-00003D000000}"/>
    <hyperlink ref="B37:D37" location="'Штакетник Преміум'!A1" display="Штахетник преміум" xr:uid="{00000000-0004-0000-0300-00003E000000}"/>
  </hyperlink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N81"/>
  <sheetViews>
    <sheetView workbookViewId="0">
      <pane ySplit="5" topLeftCell="A6" activePane="bottomLeft" state="frozen"/>
      <selection pane="bottomLeft" activeCell="B7" sqref="B7:D7"/>
    </sheetView>
  </sheetViews>
  <sheetFormatPr defaultRowHeight="15" x14ac:dyDescent="0.25"/>
  <cols>
    <col min="1" max="1" width="1.28515625" customWidth="1"/>
    <col min="5" max="5" width="1.28515625" customWidth="1"/>
    <col min="6" max="6" width="63.85546875" customWidth="1"/>
    <col min="7" max="8" width="27.140625" customWidth="1"/>
  </cols>
  <sheetData>
    <row r="1" spans="1:14" x14ac:dyDescent="0.25">
      <c r="A1" s="114"/>
      <c r="B1" s="114"/>
      <c r="C1" s="114"/>
      <c r="D1" s="114"/>
      <c r="E1" s="114"/>
      <c r="F1" s="106" t="s">
        <v>289</v>
      </c>
      <c r="G1" s="106"/>
      <c r="H1" s="2" t="s">
        <v>517</v>
      </c>
      <c r="I1" s="101" t="s">
        <v>519</v>
      </c>
      <c r="J1" s="101"/>
      <c r="K1" s="101"/>
      <c r="L1" s="101"/>
      <c r="M1" s="101"/>
      <c r="N1" s="101"/>
    </row>
    <row r="2" spans="1:14" x14ac:dyDescent="0.25">
      <c r="A2" s="114"/>
      <c r="B2" s="114"/>
      <c r="C2" s="114"/>
      <c r="D2" s="114"/>
      <c r="E2" s="114"/>
      <c r="F2" s="106"/>
      <c r="G2" s="106"/>
      <c r="H2" s="2" t="s">
        <v>521</v>
      </c>
      <c r="I2" s="101" t="s">
        <v>1476</v>
      </c>
      <c r="J2" s="101"/>
      <c r="K2" s="101"/>
      <c r="L2" s="101"/>
      <c r="M2" s="101"/>
      <c r="N2" s="101"/>
    </row>
    <row r="3" spans="1:14" x14ac:dyDescent="0.25">
      <c r="A3" s="114"/>
      <c r="B3" s="114"/>
      <c r="C3" s="114"/>
      <c r="D3" s="114"/>
      <c r="E3" s="114"/>
      <c r="F3" s="107" t="s">
        <v>251</v>
      </c>
      <c r="G3" s="108"/>
      <c r="H3" s="2" t="s">
        <v>44</v>
      </c>
      <c r="I3" s="101" t="s">
        <v>47</v>
      </c>
      <c r="J3" s="101"/>
      <c r="K3" s="101"/>
      <c r="L3" s="101"/>
      <c r="M3" s="101"/>
      <c r="N3" s="101"/>
    </row>
    <row r="4" spans="1:14" x14ac:dyDescent="0.25">
      <c r="A4" s="114"/>
      <c r="B4" s="114"/>
      <c r="C4" s="114"/>
      <c r="D4" s="114"/>
      <c r="E4" s="114"/>
      <c r="F4" s="107"/>
      <c r="G4" s="108"/>
      <c r="H4" s="2" t="s">
        <v>45</v>
      </c>
      <c r="I4" s="101" t="s">
        <v>520</v>
      </c>
      <c r="J4" s="101"/>
      <c r="K4" s="101"/>
      <c r="L4" s="101"/>
      <c r="M4" s="101"/>
      <c r="N4" s="101"/>
    </row>
    <row r="5" spans="1:14" ht="18.75" x14ac:dyDescent="0.3">
      <c r="A5" s="113" t="s">
        <v>288</v>
      </c>
      <c r="B5" s="113"/>
      <c r="C5" s="113"/>
      <c r="D5" s="113"/>
      <c r="E5" s="113"/>
      <c r="F5" s="20" t="s">
        <v>493</v>
      </c>
      <c r="G5" s="5" t="s">
        <v>512</v>
      </c>
      <c r="H5" s="2" t="s">
        <v>46</v>
      </c>
      <c r="I5" s="101" t="s">
        <v>51</v>
      </c>
      <c r="J5" s="101"/>
      <c r="K5" s="101"/>
      <c r="L5" s="101"/>
      <c r="M5" s="101"/>
      <c r="N5" s="101"/>
    </row>
    <row r="6" spans="1:14" ht="18.75" x14ac:dyDescent="0.3">
      <c r="A6" s="115"/>
      <c r="B6" s="115"/>
      <c r="C6" s="115"/>
      <c r="D6" s="115"/>
      <c r="E6" s="115"/>
      <c r="F6" s="43" t="s">
        <v>266</v>
      </c>
      <c r="G6" s="3">
        <v>57.08</v>
      </c>
    </row>
    <row r="7" spans="1:14" ht="18.75" x14ac:dyDescent="0.3">
      <c r="A7" s="1"/>
      <c r="B7" s="113" t="s">
        <v>0</v>
      </c>
      <c r="C7" s="113"/>
      <c r="D7" s="113"/>
      <c r="E7" s="1"/>
      <c r="F7" s="43" t="s">
        <v>1442</v>
      </c>
      <c r="G7" s="3">
        <v>49.72</v>
      </c>
    </row>
    <row r="8" spans="1:14" ht="18.75" x14ac:dyDescent="0.3">
      <c r="A8" s="1"/>
      <c r="B8" s="109" t="s">
        <v>492</v>
      </c>
      <c r="C8" s="109"/>
      <c r="D8" s="109"/>
      <c r="E8" s="1"/>
      <c r="F8" s="43" t="s">
        <v>1443</v>
      </c>
      <c r="G8" s="3">
        <v>44.28</v>
      </c>
    </row>
    <row r="9" spans="1:14" ht="18.75" x14ac:dyDescent="0.3">
      <c r="A9" s="1"/>
      <c r="B9" s="109" t="s">
        <v>488</v>
      </c>
      <c r="C9" s="109"/>
      <c r="D9" s="109"/>
      <c r="E9" s="1"/>
      <c r="F9" s="43" t="s">
        <v>252</v>
      </c>
      <c r="G9" s="3">
        <v>2.04</v>
      </c>
    </row>
    <row r="10" spans="1:14" ht="18.75" x14ac:dyDescent="0.3">
      <c r="A10" s="115"/>
      <c r="B10" s="115"/>
      <c r="C10" s="115"/>
      <c r="D10" s="115"/>
      <c r="E10" s="115"/>
      <c r="F10" s="43" t="s">
        <v>253</v>
      </c>
      <c r="G10" s="3">
        <v>1.72</v>
      </c>
    </row>
    <row r="11" spans="1:14" ht="18.75" x14ac:dyDescent="0.3">
      <c r="A11" s="1"/>
      <c r="B11" s="113" t="s">
        <v>533</v>
      </c>
      <c r="C11" s="113"/>
      <c r="D11" s="113"/>
      <c r="E11" s="1"/>
      <c r="F11" s="43" t="s">
        <v>254</v>
      </c>
      <c r="G11" s="3">
        <v>5.12</v>
      </c>
    </row>
    <row r="12" spans="1:14" ht="18.75" x14ac:dyDescent="0.3">
      <c r="A12" s="115"/>
      <c r="B12" s="115"/>
      <c r="C12" s="115"/>
      <c r="D12" s="115"/>
      <c r="E12" s="115"/>
      <c r="F12" s="43" t="s">
        <v>255</v>
      </c>
      <c r="G12" s="3">
        <v>2.64</v>
      </c>
    </row>
    <row r="13" spans="1:14" ht="18.75" x14ac:dyDescent="0.3">
      <c r="A13" s="1"/>
      <c r="B13" s="113" t="s">
        <v>290</v>
      </c>
      <c r="C13" s="113"/>
      <c r="D13" s="113"/>
      <c r="E13" s="1"/>
      <c r="F13" s="43" t="s">
        <v>1444</v>
      </c>
      <c r="G13" s="3">
        <v>4.5999999999999996</v>
      </c>
    </row>
    <row r="14" spans="1:14" ht="18.75" x14ac:dyDescent="0.3">
      <c r="A14" s="1"/>
      <c r="B14" s="110"/>
      <c r="C14" s="111"/>
      <c r="D14" s="112"/>
      <c r="E14" s="1"/>
      <c r="F14" s="43" t="s">
        <v>256</v>
      </c>
      <c r="G14" s="3">
        <v>9.44</v>
      </c>
    </row>
    <row r="15" spans="1:14" ht="18.75" x14ac:dyDescent="0.3">
      <c r="A15" s="1"/>
      <c r="B15" s="113" t="s">
        <v>300</v>
      </c>
      <c r="C15" s="113"/>
      <c r="D15" s="113"/>
      <c r="E15" s="1"/>
      <c r="F15" s="43" t="s">
        <v>257</v>
      </c>
      <c r="G15" s="3">
        <v>3.12</v>
      </c>
    </row>
    <row r="16" spans="1:14" ht="18.75" x14ac:dyDescent="0.3">
      <c r="A16" s="1"/>
      <c r="B16" s="110"/>
      <c r="C16" s="111"/>
      <c r="D16" s="112"/>
      <c r="E16" s="1"/>
      <c r="F16" s="43" t="s">
        <v>258</v>
      </c>
      <c r="G16" s="3">
        <v>4</v>
      </c>
    </row>
    <row r="17" spans="1:7" ht="18.75" x14ac:dyDescent="0.3">
      <c r="A17" s="1"/>
      <c r="B17" s="113" t="s">
        <v>430</v>
      </c>
      <c r="C17" s="113" t="s">
        <v>26</v>
      </c>
      <c r="D17" s="113" t="s">
        <v>26</v>
      </c>
      <c r="E17" s="1"/>
      <c r="F17" s="43" t="s">
        <v>259</v>
      </c>
      <c r="G17" s="3">
        <v>7.4</v>
      </c>
    </row>
    <row r="18" spans="1:7" ht="18.75" x14ac:dyDescent="0.3">
      <c r="A18" s="1"/>
      <c r="B18" s="110"/>
      <c r="C18" s="111"/>
      <c r="D18" s="112"/>
      <c r="E18" s="1"/>
      <c r="F18" s="43" t="s">
        <v>1445</v>
      </c>
      <c r="G18" s="3">
        <v>10.56</v>
      </c>
    </row>
    <row r="19" spans="1:7" ht="18.75" x14ac:dyDescent="0.3">
      <c r="A19" s="1"/>
      <c r="B19" s="113" t="s">
        <v>412</v>
      </c>
      <c r="C19" s="113"/>
      <c r="D19" s="113"/>
      <c r="E19" s="1"/>
      <c r="F19" s="43" t="s">
        <v>260</v>
      </c>
      <c r="G19" s="3">
        <v>16.64</v>
      </c>
    </row>
    <row r="20" spans="1:7" ht="18.75" x14ac:dyDescent="0.3">
      <c r="A20" s="1"/>
      <c r="B20" s="109" t="s">
        <v>301</v>
      </c>
      <c r="C20" s="109"/>
      <c r="D20" s="109"/>
      <c r="E20" s="1"/>
      <c r="F20" s="43" t="s">
        <v>261</v>
      </c>
      <c r="G20" s="3">
        <v>13.68</v>
      </c>
    </row>
    <row r="21" spans="1:7" ht="18.75" x14ac:dyDescent="0.3">
      <c r="A21" s="1"/>
      <c r="B21" s="109" t="s">
        <v>410</v>
      </c>
      <c r="C21" s="109"/>
      <c r="D21" s="109"/>
      <c r="E21" s="1"/>
      <c r="F21" s="43" t="s">
        <v>262</v>
      </c>
      <c r="G21" s="3">
        <v>10.4</v>
      </c>
    </row>
    <row r="22" spans="1:7" ht="18.75" x14ac:dyDescent="0.3">
      <c r="A22" s="1"/>
      <c r="B22" s="109" t="s">
        <v>28</v>
      </c>
      <c r="C22" s="109"/>
      <c r="D22" s="109"/>
      <c r="E22" s="1"/>
      <c r="F22" s="43" t="s">
        <v>263</v>
      </c>
      <c r="G22" s="3">
        <v>9.8000000000000007</v>
      </c>
    </row>
    <row r="23" spans="1:7" ht="18.75" x14ac:dyDescent="0.3">
      <c r="A23" s="1"/>
      <c r="B23" s="109" t="s">
        <v>411</v>
      </c>
      <c r="C23" s="109"/>
      <c r="D23" s="109"/>
      <c r="E23" s="1"/>
      <c r="F23" s="43" t="s">
        <v>264</v>
      </c>
      <c r="G23" s="3">
        <v>17.12</v>
      </c>
    </row>
    <row r="24" spans="1:7" ht="18.75" x14ac:dyDescent="0.3">
      <c r="A24" s="1"/>
      <c r="B24" s="109" t="s">
        <v>413</v>
      </c>
      <c r="C24" s="109"/>
      <c r="D24" s="109"/>
      <c r="E24" s="1"/>
      <c r="F24" s="43" t="s">
        <v>265</v>
      </c>
      <c r="G24" s="3">
        <v>36.96</v>
      </c>
    </row>
    <row r="25" spans="1:7" ht="18.75" x14ac:dyDescent="0.3">
      <c r="A25" s="1"/>
      <c r="B25" s="110"/>
      <c r="C25" s="111"/>
      <c r="D25" s="112"/>
      <c r="E25" s="1"/>
      <c r="F25" s="43" t="s">
        <v>1446</v>
      </c>
      <c r="G25" s="3">
        <v>54.2</v>
      </c>
    </row>
    <row r="26" spans="1:7" ht="18.75" x14ac:dyDescent="0.3">
      <c r="A26" s="1"/>
      <c r="B26" s="113" t="s">
        <v>429</v>
      </c>
      <c r="C26" s="113"/>
      <c r="D26" s="113"/>
      <c r="E26" s="1"/>
      <c r="F26" s="43" t="s">
        <v>1447</v>
      </c>
      <c r="G26" s="3">
        <v>59.12</v>
      </c>
    </row>
    <row r="27" spans="1:7" ht="18.75" x14ac:dyDescent="0.3">
      <c r="A27" s="1"/>
      <c r="B27" s="110"/>
      <c r="C27" s="111"/>
      <c r="D27" s="112"/>
      <c r="E27" s="1"/>
      <c r="F27" s="43" t="s">
        <v>267</v>
      </c>
      <c r="G27" s="3">
        <v>1.88</v>
      </c>
    </row>
    <row r="28" spans="1:7" ht="18.75" x14ac:dyDescent="0.3">
      <c r="A28" s="1"/>
      <c r="B28" s="113" t="s">
        <v>18</v>
      </c>
      <c r="C28" s="113"/>
      <c r="D28" s="113"/>
      <c r="E28" s="1"/>
      <c r="F28" s="43" t="s">
        <v>268</v>
      </c>
      <c r="G28" s="3">
        <v>2</v>
      </c>
    </row>
    <row r="29" spans="1:7" ht="18.75" x14ac:dyDescent="0.3">
      <c r="A29" s="1"/>
      <c r="B29" s="109" t="s">
        <v>885</v>
      </c>
      <c r="C29" s="109"/>
      <c r="D29" s="109"/>
      <c r="E29" s="1"/>
      <c r="F29" s="43" t="s">
        <v>269</v>
      </c>
      <c r="G29" s="3">
        <v>2.6</v>
      </c>
    </row>
    <row r="30" spans="1:7" ht="18.75" x14ac:dyDescent="0.3">
      <c r="A30" s="1"/>
      <c r="B30" s="113" t="s">
        <v>889</v>
      </c>
      <c r="C30" s="113"/>
      <c r="D30" s="113"/>
      <c r="E30" s="1"/>
      <c r="F30" s="43" t="s">
        <v>270</v>
      </c>
      <c r="G30" s="3">
        <v>2.08</v>
      </c>
    </row>
    <row r="31" spans="1:7" ht="18.75" x14ac:dyDescent="0.3">
      <c r="A31" s="1"/>
      <c r="B31" s="109" t="s">
        <v>893</v>
      </c>
      <c r="C31" s="109"/>
      <c r="D31" s="109"/>
      <c r="E31" s="1"/>
      <c r="F31" s="43" t="s">
        <v>271</v>
      </c>
      <c r="G31" s="3">
        <v>2.56</v>
      </c>
    </row>
    <row r="32" spans="1:7" ht="18.75" x14ac:dyDescent="0.3">
      <c r="A32" s="1"/>
      <c r="B32" s="109" t="s">
        <v>1631</v>
      </c>
      <c r="C32" s="109"/>
      <c r="D32" s="109"/>
      <c r="E32" s="1"/>
      <c r="F32" s="43" t="s">
        <v>272</v>
      </c>
      <c r="G32" s="3">
        <v>2.3199999999999998</v>
      </c>
    </row>
    <row r="33" spans="1:7" ht="18.75" x14ac:dyDescent="0.3">
      <c r="A33" s="1"/>
      <c r="B33" s="109" t="s">
        <v>1144</v>
      </c>
      <c r="C33" s="109"/>
      <c r="D33" s="109"/>
      <c r="E33" s="1"/>
      <c r="F33" s="43" t="s">
        <v>273</v>
      </c>
      <c r="G33" s="3">
        <v>2.6</v>
      </c>
    </row>
    <row r="34" spans="1:7" ht="18.75" x14ac:dyDescent="0.3">
      <c r="A34" s="1"/>
      <c r="B34" s="109" t="s">
        <v>19</v>
      </c>
      <c r="C34" s="109"/>
      <c r="D34" s="109"/>
      <c r="E34" s="1"/>
      <c r="F34" s="43" t="s">
        <v>274</v>
      </c>
      <c r="G34" s="3">
        <v>3.96</v>
      </c>
    </row>
    <row r="35" spans="1:7" ht="18.75" x14ac:dyDescent="0.3">
      <c r="A35" s="1"/>
      <c r="B35" s="109" t="s">
        <v>904</v>
      </c>
      <c r="C35" s="109"/>
      <c r="D35" s="109"/>
      <c r="E35" s="1"/>
      <c r="F35" s="43" t="s">
        <v>275</v>
      </c>
      <c r="G35" s="3">
        <v>3.16</v>
      </c>
    </row>
    <row r="36" spans="1:7" ht="18.75" x14ac:dyDescent="0.3">
      <c r="A36" s="1"/>
      <c r="B36" s="113" t="s">
        <v>1474</v>
      </c>
      <c r="C36" s="113"/>
      <c r="D36" s="113"/>
      <c r="E36" s="1"/>
      <c r="F36" s="43" t="s">
        <v>1448</v>
      </c>
      <c r="G36" s="3">
        <v>4.96</v>
      </c>
    </row>
    <row r="37" spans="1:7" ht="18.75" x14ac:dyDescent="0.3">
      <c r="A37" s="1"/>
      <c r="B37" s="109" t="s">
        <v>1475</v>
      </c>
      <c r="C37" s="109"/>
      <c r="D37" s="109"/>
      <c r="E37" s="1"/>
      <c r="F37" s="43" t="s">
        <v>276</v>
      </c>
      <c r="G37" s="3">
        <v>7.12</v>
      </c>
    </row>
    <row r="38" spans="1:7" ht="18.75" x14ac:dyDescent="0.3">
      <c r="A38" s="1"/>
      <c r="B38" s="113" t="s">
        <v>785</v>
      </c>
      <c r="C38" s="113"/>
      <c r="D38" s="113"/>
      <c r="E38" s="1"/>
      <c r="F38" s="43" t="s">
        <v>277</v>
      </c>
      <c r="G38" s="3">
        <v>7.52</v>
      </c>
    </row>
    <row r="39" spans="1:7" ht="18.75" x14ac:dyDescent="0.3">
      <c r="A39" s="1"/>
      <c r="B39" s="110"/>
      <c r="C39" s="111"/>
      <c r="D39" s="112"/>
      <c r="E39" s="1"/>
      <c r="F39" s="43" t="s">
        <v>278</v>
      </c>
      <c r="G39" s="3">
        <v>9.8000000000000007</v>
      </c>
    </row>
    <row r="40" spans="1:7" ht="18.75" x14ac:dyDescent="0.3">
      <c r="A40" s="1"/>
      <c r="B40" s="113" t="s">
        <v>1143</v>
      </c>
      <c r="C40" s="113"/>
      <c r="D40" s="113"/>
      <c r="E40" s="1"/>
      <c r="F40" s="43" t="s">
        <v>279</v>
      </c>
      <c r="G40" s="3">
        <v>11.96</v>
      </c>
    </row>
    <row r="41" spans="1:7" ht="18.75" x14ac:dyDescent="0.3">
      <c r="A41" s="1"/>
      <c r="B41" s="109" t="s">
        <v>905</v>
      </c>
      <c r="C41" s="109"/>
      <c r="D41" s="109"/>
      <c r="E41" s="1"/>
      <c r="F41" s="43" t="s">
        <v>1449</v>
      </c>
      <c r="G41" s="3">
        <v>13.8</v>
      </c>
    </row>
    <row r="42" spans="1:7" ht="18.75" x14ac:dyDescent="0.3">
      <c r="A42" s="1"/>
      <c r="B42" s="109" t="s">
        <v>906</v>
      </c>
      <c r="C42" s="109"/>
      <c r="D42" s="109"/>
      <c r="E42" s="1"/>
      <c r="F42" s="43" t="s">
        <v>1450</v>
      </c>
      <c r="G42" s="3">
        <v>13.32</v>
      </c>
    </row>
    <row r="43" spans="1:7" ht="18.75" x14ac:dyDescent="0.3">
      <c r="A43" s="1"/>
      <c r="B43" s="109" t="s">
        <v>927</v>
      </c>
      <c r="C43" s="109"/>
      <c r="D43" s="109"/>
      <c r="E43" s="1"/>
      <c r="F43" s="43" t="s">
        <v>280</v>
      </c>
      <c r="G43" s="3">
        <v>15.8</v>
      </c>
    </row>
    <row r="44" spans="1:7" ht="18.75" x14ac:dyDescent="0.3">
      <c r="A44" s="1"/>
      <c r="B44" s="110"/>
      <c r="C44" s="111"/>
      <c r="D44" s="112"/>
      <c r="E44" s="1"/>
      <c r="F44" s="43" t="s">
        <v>281</v>
      </c>
      <c r="G44" s="3">
        <v>34.479999999999997</v>
      </c>
    </row>
    <row r="45" spans="1:7" ht="18.75" x14ac:dyDescent="0.3">
      <c r="A45" s="1"/>
      <c r="B45" s="113" t="s">
        <v>29</v>
      </c>
      <c r="C45" s="113"/>
      <c r="D45" s="113"/>
      <c r="E45" s="1"/>
      <c r="F45" s="43" t="s">
        <v>1451</v>
      </c>
      <c r="G45" s="3">
        <v>47.52</v>
      </c>
    </row>
    <row r="46" spans="1:7" ht="18.75" x14ac:dyDescent="0.3">
      <c r="A46" s="1"/>
      <c r="B46" s="109" t="s">
        <v>535</v>
      </c>
      <c r="C46" s="109" t="s">
        <v>20</v>
      </c>
      <c r="D46" s="109" t="s">
        <v>20</v>
      </c>
      <c r="E46" s="1"/>
      <c r="F46" s="43" t="s">
        <v>282</v>
      </c>
      <c r="G46" s="3">
        <v>52.48</v>
      </c>
    </row>
    <row r="47" spans="1:7" ht="18.75" x14ac:dyDescent="0.3">
      <c r="A47" s="1"/>
      <c r="B47" s="109" t="s">
        <v>766</v>
      </c>
      <c r="C47" s="109" t="s">
        <v>21</v>
      </c>
      <c r="D47" s="109" t="s">
        <v>21</v>
      </c>
      <c r="E47" s="1"/>
      <c r="F47" s="43" t="s">
        <v>1502</v>
      </c>
      <c r="G47" s="3">
        <v>84.84</v>
      </c>
    </row>
    <row r="48" spans="1:7" ht="18.75" x14ac:dyDescent="0.3">
      <c r="A48" s="1"/>
      <c r="B48" s="109" t="s">
        <v>22</v>
      </c>
      <c r="C48" s="109" t="s">
        <v>22</v>
      </c>
      <c r="D48" s="109" t="s">
        <v>22</v>
      </c>
      <c r="E48" s="1"/>
    </row>
    <row r="49" spans="1:5" ht="18.75" x14ac:dyDescent="0.3">
      <c r="A49" s="1"/>
      <c r="B49" s="109" t="s">
        <v>1159</v>
      </c>
      <c r="C49" s="109" t="s">
        <v>23</v>
      </c>
      <c r="D49" s="109" t="s">
        <v>23</v>
      </c>
      <c r="E49" s="1"/>
    </row>
    <row r="50" spans="1:5" ht="18.75" x14ac:dyDescent="0.3">
      <c r="A50" s="1"/>
      <c r="B50" s="109" t="s">
        <v>767</v>
      </c>
      <c r="C50" s="109" t="s">
        <v>24</v>
      </c>
      <c r="D50" s="109" t="s">
        <v>24</v>
      </c>
      <c r="E50" s="1"/>
    </row>
    <row r="51" spans="1:5" ht="18.75" x14ac:dyDescent="0.3">
      <c r="A51" s="1"/>
      <c r="B51" s="109" t="s">
        <v>768</v>
      </c>
      <c r="C51" s="109" t="s">
        <v>25</v>
      </c>
      <c r="D51" s="109" t="s">
        <v>25</v>
      </c>
      <c r="E51" s="1"/>
    </row>
    <row r="52" spans="1:5" ht="18.75" x14ac:dyDescent="0.3">
      <c r="A52" s="1"/>
      <c r="B52" s="110"/>
      <c r="C52" s="111"/>
      <c r="D52" s="112"/>
      <c r="E52" s="1"/>
    </row>
    <row r="53" spans="1:5" ht="18.75" x14ac:dyDescent="0.3">
      <c r="A53" s="1"/>
      <c r="B53" s="113" t="s">
        <v>444</v>
      </c>
      <c r="C53" s="113" t="s">
        <v>27</v>
      </c>
      <c r="D53" s="113" t="s">
        <v>27</v>
      </c>
      <c r="E53" s="1"/>
    </row>
    <row r="54" spans="1:5" ht="18.75" x14ac:dyDescent="0.3">
      <c r="A54" s="1"/>
      <c r="B54" s="109" t="s">
        <v>445</v>
      </c>
      <c r="C54" s="109"/>
      <c r="D54" s="109"/>
      <c r="E54" s="1"/>
    </row>
    <row r="55" spans="1:5" ht="18.75" x14ac:dyDescent="0.3">
      <c r="A55" s="1"/>
      <c r="B55" s="109" t="s">
        <v>446</v>
      </c>
      <c r="C55" s="109"/>
      <c r="D55" s="109"/>
      <c r="E55" s="1"/>
    </row>
    <row r="56" spans="1:5" ht="18.75" x14ac:dyDescent="0.3">
      <c r="A56" s="1"/>
      <c r="B56" s="110"/>
      <c r="C56" s="111"/>
      <c r="D56" s="112"/>
      <c r="E56" s="1"/>
    </row>
    <row r="57" spans="1:5" ht="18.75" x14ac:dyDescent="0.3">
      <c r="A57" s="1"/>
      <c r="B57" s="113" t="s">
        <v>1160</v>
      </c>
      <c r="C57" s="113" t="s">
        <v>1</v>
      </c>
      <c r="D57" s="113" t="s">
        <v>1</v>
      </c>
      <c r="E57" s="1"/>
    </row>
    <row r="58" spans="1:5" ht="18.75" x14ac:dyDescent="0.3">
      <c r="A58" s="1"/>
      <c r="B58" s="109" t="s">
        <v>1146</v>
      </c>
      <c r="C58" s="109" t="s">
        <v>8</v>
      </c>
      <c r="D58" s="109" t="s">
        <v>8</v>
      </c>
      <c r="E58" s="1"/>
    </row>
    <row r="59" spans="1:5" ht="18.75" x14ac:dyDescent="0.3">
      <c r="A59" s="1"/>
      <c r="B59" s="109" t="s">
        <v>166</v>
      </c>
      <c r="C59" s="109" t="s">
        <v>2</v>
      </c>
      <c r="D59" s="109" t="s">
        <v>2</v>
      </c>
      <c r="E59" s="1"/>
    </row>
    <row r="60" spans="1:5" ht="18.75" x14ac:dyDescent="0.3">
      <c r="A60" s="1"/>
      <c r="B60" s="109" t="s">
        <v>1121</v>
      </c>
      <c r="C60" s="109" t="s">
        <v>3</v>
      </c>
      <c r="D60" s="109" t="s">
        <v>3</v>
      </c>
      <c r="E60" s="1"/>
    </row>
    <row r="61" spans="1:5" ht="18.75" x14ac:dyDescent="0.3">
      <c r="A61" s="1"/>
      <c r="B61" s="109" t="s">
        <v>1145</v>
      </c>
      <c r="C61" s="109" t="s">
        <v>4</v>
      </c>
      <c r="D61" s="109" t="s">
        <v>4</v>
      </c>
      <c r="E61" s="1"/>
    </row>
    <row r="62" spans="1:5" ht="18.75" x14ac:dyDescent="0.3">
      <c r="A62" s="1"/>
      <c r="B62" s="109" t="s">
        <v>5</v>
      </c>
      <c r="C62" s="109" t="s">
        <v>5</v>
      </c>
      <c r="D62" s="109" t="s">
        <v>5</v>
      </c>
      <c r="E62" s="1"/>
    </row>
    <row r="63" spans="1:5" ht="18.75" x14ac:dyDescent="0.3">
      <c r="A63" s="1"/>
      <c r="B63" s="109" t="s">
        <v>1152</v>
      </c>
      <c r="C63" s="109" t="s">
        <v>17</v>
      </c>
      <c r="D63" s="109" t="s">
        <v>17</v>
      </c>
      <c r="E63" s="1"/>
    </row>
    <row r="64" spans="1:5" ht="18.75" x14ac:dyDescent="0.3">
      <c r="A64" s="1"/>
      <c r="B64" s="109" t="s">
        <v>251</v>
      </c>
      <c r="C64" s="109"/>
      <c r="D64" s="109"/>
      <c r="E64" s="1"/>
    </row>
    <row r="65" spans="1:5" ht="18.75" x14ac:dyDescent="0.3">
      <c r="A65" s="1"/>
      <c r="B65" s="109" t="s">
        <v>1141</v>
      </c>
      <c r="C65" s="109" t="s">
        <v>6</v>
      </c>
      <c r="D65" s="109" t="s">
        <v>6</v>
      </c>
      <c r="E65" s="1"/>
    </row>
    <row r="66" spans="1:5" ht="18.75" x14ac:dyDescent="0.3">
      <c r="A66" s="1"/>
      <c r="B66" s="109" t="s">
        <v>7</v>
      </c>
      <c r="C66" s="109" t="s">
        <v>7</v>
      </c>
      <c r="D66" s="109" t="s">
        <v>7</v>
      </c>
      <c r="E66" s="1"/>
    </row>
    <row r="67" spans="1:5" ht="18.75" x14ac:dyDescent="0.3">
      <c r="A67" s="1"/>
      <c r="B67" s="109" t="s">
        <v>1161</v>
      </c>
      <c r="C67" s="109" t="s">
        <v>9</v>
      </c>
      <c r="D67" s="109" t="s">
        <v>9</v>
      </c>
      <c r="E67" s="1"/>
    </row>
    <row r="68" spans="1:5" ht="18.75" x14ac:dyDescent="0.3">
      <c r="A68" s="1"/>
      <c r="B68" s="109" t="s">
        <v>1147</v>
      </c>
      <c r="C68" s="109" t="s">
        <v>10</v>
      </c>
      <c r="D68" s="109" t="s">
        <v>10</v>
      </c>
      <c r="E68" s="1"/>
    </row>
    <row r="69" spans="1:5" ht="18.75" x14ac:dyDescent="0.3">
      <c r="A69" s="1"/>
      <c r="B69" s="109" t="s">
        <v>1148</v>
      </c>
      <c r="C69" s="109" t="s">
        <v>11</v>
      </c>
      <c r="D69" s="109" t="s">
        <v>11</v>
      </c>
      <c r="E69" s="1"/>
    </row>
    <row r="70" spans="1:5" ht="18.75" x14ac:dyDescent="0.3">
      <c r="A70" s="1"/>
      <c r="B70" s="109" t="s">
        <v>12</v>
      </c>
      <c r="C70" s="109" t="s">
        <v>12</v>
      </c>
      <c r="D70" s="109" t="s">
        <v>12</v>
      </c>
      <c r="E70" s="1"/>
    </row>
    <row r="71" spans="1:5" ht="18.75" x14ac:dyDescent="0.3">
      <c r="A71" s="1"/>
      <c r="B71" s="109" t="s">
        <v>13</v>
      </c>
      <c r="C71" s="109" t="s">
        <v>13</v>
      </c>
      <c r="D71" s="109" t="s">
        <v>13</v>
      </c>
      <c r="E71" s="1"/>
    </row>
    <row r="72" spans="1:5" ht="18.75" x14ac:dyDescent="0.3">
      <c r="A72" s="1"/>
      <c r="B72" s="109" t="s">
        <v>1149</v>
      </c>
      <c r="C72" s="109" t="s">
        <v>14</v>
      </c>
      <c r="D72" s="109" t="s">
        <v>14</v>
      </c>
      <c r="E72" s="1"/>
    </row>
    <row r="73" spans="1:5" ht="18.75" x14ac:dyDescent="0.3">
      <c r="A73" s="1"/>
      <c r="B73" s="109" t="s">
        <v>15</v>
      </c>
      <c r="C73" s="109" t="s">
        <v>15</v>
      </c>
      <c r="D73" s="109" t="s">
        <v>15</v>
      </c>
      <c r="E73" s="1"/>
    </row>
    <row r="74" spans="1:5" ht="18.75" x14ac:dyDescent="0.3">
      <c r="A74" s="1"/>
      <c r="B74" s="109" t="s">
        <v>167</v>
      </c>
      <c r="C74" s="109"/>
      <c r="D74" s="109"/>
      <c r="E74" s="1"/>
    </row>
    <row r="75" spans="1:5" ht="18.75" x14ac:dyDescent="0.3">
      <c r="A75" s="1"/>
      <c r="B75" s="109" t="s">
        <v>168</v>
      </c>
      <c r="C75" s="109"/>
      <c r="D75" s="109"/>
      <c r="E75" s="1"/>
    </row>
    <row r="76" spans="1:5" ht="18.75" x14ac:dyDescent="0.3">
      <c r="A76" s="1"/>
      <c r="B76" s="109" t="s">
        <v>1151</v>
      </c>
      <c r="C76" s="109" t="s">
        <v>16</v>
      </c>
      <c r="D76" s="109" t="s">
        <v>16</v>
      </c>
      <c r="E76" s="1"/>
    </row>
    <row r="77" spans="1:5" ht="18.75" x14ac:dyDescent="0.3">
      <c r="A77" s="1"/>
      <c r="B77" s="115"/>
      <c r="C77" s="115"/>
      <c r="D77" s="115"/>
      <c r="E77" s="1"/>
    </row>
    <row r="78" spans="1:5" ht="18.75" x14ac:dyDescent="0.3">
      <c r="A78" s="1"/>
      <c r="B78" s="113" t="s">
        <v>1162</v>
      </c>
      <c r="C78" s="113"/>
      <c r="D78" s="113"/>
      <c r="E78" s="1"/>
    </row>
    <row r="79" spans="1:5" ht="15.75" x14ac:dyDescent="0.25">
      <c r="B79" s="109" t="s">
        <v>48</v>
      </c>
      <c r="C79" s="109"/>
      <c r="D79" s="109"/>
    </row>
    <row r="80" spans="1:5" ht="15.75" x14ac:dyDescent="0.25">
      <c r="B80" s="109" t="s">
        <v>784</v>
      </c>
      <c r="C80" s="109"/>
      <c r="D80" s="109"/>
    </row>
    <row r="81" spans="2:4" ht="15.75" x14ac:dyDescent="0.25">
      <c r="B81" s="109" t="s">
        <v>49</v>
      </c>
      <c r="C81" s="109"/>
      <c r="D81" s="109"/>
    </row>
  </sheetData>
  <mergeCells count="85">
    <mergeCell ref="B81:D81"/>
    <mergeCell ref="B76:D76"/>
    <mergeCell ref="B77:D77"/>
    <mergeCell ref="B78:D78"/>
    <mergeCell ref="B79:D79"/>
    <mergeCell ref="B80:D80"/>
    <mergeCell ref="B75:D75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63:D63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51:D51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27:D2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15:D15"/>
    <mergeCell ref="A5:E5"/>
    <mergeCell ref="I5:N5"/>
    <mergeCell ref="A6:E6"/>
    <mergeCell ref="B7:D7"/>
    <mergeCell ref="B8:D8"/>
    <mergeCell ref="B9:D9"/>
    <mergeCell ref="A10:E10"/>
    <mergeCell ref="B11:D11"/>
    <mergeCell ref="A12:E12"/>
    <mergeCell ref="B13:D13"/>
    <mergeCell ref="B14:D14"/>
    <mergeCell ref="A1:E4"/>
    <mergeCell ref="F1:G2"/>
    <mergeCell ref="I1:N1"/>
    <mergeCell ref="I2:N2"/>
    <mergeCell ref="F3:G4"/>
    <mergeCell ref="I3:N3"/>
    <mergeCell ref="I4:N4"/>
  </mergeCells>
  <hyperlinks>
    <hyperlink ref="B7:D7" location="арматура!R1C1" display="Арматура" xr:uid="{00000000-0004-0000-2700-000000000000}"/>
    <hyperlink ref="B8:D8" location="'Дріт в''язальний'!A1" display="Дріт в'язальний" xr:uid="{00000000-0004-0000-2700-000001000000}"/>
    <hyperlink ref="B9:D9" location="'Дріт ВР'!A1" display="Дріт ВР" xr:uid="{00000000-0004-0000-2700-000002000000}"/>
    <hyperlink ref="B11:D11" location="Двотавр!A1" display="Двотавр  " xr:uid="{00000000-0004-0000-2700-000003000000}"/>
    <hyperlink ref="B13:D13" location="Квадрат!A1" display="Квадрат сталевий" xr:uid="{00000000-0004-0000-2700-000004000000}"/>
    <hyperlink ref="B15:D15" location="Круг!A1" display="Круг сталевий" xr:uid="{00000000-0004-0000-2700-000005000000}"/>
    <hyperlink ref="B19:D19" location="лист!R1C1" display="Листы:" xr:uid="{00000000-0004-0000-2700-000006000000}"/>
    <hyperlink ref="B20:D20" location="Лист!A1" display="Лист сталевий" xr:uid="{00000000-0004-0000-2700-000007000000}"/>
    <hyperlink ref="B21:D21" location="'Лист рифлений'!A1" display="Лист рифлений" xr:uid="{00000000-0004-0000-2700-000008000000}"/>
    <hyperlink ref="B22:D22" location="'Лист ПВЛ'!A1" display="Лист ПВЛ" xr:uid="{00000000-0004-0000-2700-000009000000}"/>
    <hyperlink ref="B23:D23" location="'Лист оцинкований'!A1" display="Лист оцинкований" xr:uid="{00000000-0004-0000-2700-00000A000000}"/>
    <hyperlink ref="B24:D24" location="'Лист нержавіючий'!A1" display="Лист нержавіючий" xr:uid="{00000000-0004-0000-2700-00000B000000}"/>
    <hyperlink ref="B28:D28" location="Профнасил!A1" display="Профнастил" xr:uid="{00000000-0004-0000-2700-00000C000000}"/>
    <hyperlink ref="B29:D29" location="'Преміум профнастил'!A1" display="Преміум профнастил" xr:uid="{00000000-0004-0000-2700-00000D000000}"/>
    <hyperlink ref="B30:D30" location="' Металочерепиця'!A1" display="Металочерепиця" xr:uid="{00000000-0004-0000-2700-00000E000000}"/>
    <hyperlink ref="B31:D31" location="'Преміум металочерепиця'!A1" display="Преміум металочерепиця" xr:uid="{00000000-0004-0000-2700-00000F000000}"/>
    <hyperlink ref="B32:D32" location="метизы!R1C1" display="Метизы" xr:uid="{00000000-0004-0000-2700-000010000000}"/>
    <hyperlink ref="B33:D33" location="'Водосточна система'!A1" display="Водостічна система" xr:uid="{00000000-0004-0000-2700-000011000000}"/>
    <hyperlink ref="B34:D34" location="планки!R1C1" display="Планки" xr:uid="{00000000-0004-0000-2700-000012000000}"/>
    <hyperlink ref="B35:D35" location="'Утеплювач, ізоляція'!A1" display="Утеплювач, ізоляція" xr:uid="{00000000-0004-0000-2700-000013000000}"/>
    <hyperlink ref="B38:D38" location="'Фальцева покрівля'!A1" display="Фальцева покрівля" xr:uid="{00000000-0004-0000-2700-000014000000}"/>
    <hyperlink ref="B40:D40" location="'сетка сварная в картах'!R1C1" display="Сетка:" xr:uid="{00000000-0004-0000-2700-000015000000}"/>
    <hyperlink ref="B41:D41" location="'Сітка зварна в картах'!A1" display="Сітка зварна в картах" xr:uid="{00000000-0004-0000-2700-000016000000}"/>
    <hyperlink ref="B42:D42" location="'Сітка зварна в рулоні'!A1" display="Сітка зварна в рулоне" xr:uid="{00000000-0004-0000-2700-000017000000}"/>
    <hyperlink ref="B43:D43" location="'Сітка рабиця'!A1" display="Сітка рабиця" xr:uid="{00000000-0004-0000-2700-000018000000}"/>
    <hyperlink ref="B45:D45" location="'труба профильная'!R1C1" display="Труба:" xr:uid="{00000000-0004-0000-2700-000019000000}"/>
    <hyperlink ref="B46:D46" location="'Труба профільна'!A1" display="Труба профільна" xr:uid="{00000000-0004-0000-2700-00001A000000}"/>
    <hyperlink ref="B47:D47" location="'Труба ел.зв.'!A1" display="Труба електрозварна" xr:uid="{00000000-0004-0000-2700-00001B000000}"/>
    <hyperlink ref="B48:D48" location="'труба вгп'!R1C1" display="Трубв ВГП ДУ" xr:uid="{00000000-0004-0000-2700-00001C000000}"/>
    <hyperlink ref="B50:D50" location="'Труба оцинк.'!A1" display="Труба оцинкована" xr:uid="{00000000-0004-0000-2700-00001D000000}"/>
    <hyperlink ref="B51:D51" location="'Труба нержавіюча'!A1" display="Труба нержавіюча" xr:uid="{00000000-0004-0000-2700-00001E000000}"/>
    <hyperlink ref="B57:D57" location="шпилька.гайка.шайба!R1C1" display="Комплектующие" xr:uid="{00000000-0004-0000-2700-00001F000000}"/>
    <hyperlink ref="B60:D60" location="Цвяхи!A1" display="Цвяхи" xr:uid="{00000000-0004-0000-2700-000020000000}"/>
    <hyperlink ref="B61:D61" location="'Гіпсокартон та профіль'!A1" display=" Гіпсокартон та профіль" xr:uid="{00000000-0004-0000-2700-000021000000}"/>
    <hyperlink ref="B62:D62" location="диск!R1C1" display="Диск" xr:uid="{00000000-0004-0000-2700-000022000000}"/>
    <hyperlink ref="B65:D65" location="Лакофарбові!A1" display="Лакофарбові" xr:uid="{00000000-0004-0000-2700-000023000000}"/>
    <hyperlink ref="B66:D66" location="лопата!R1C1" display="Лопата" xr:uid="{00000000-0004-0000-2700-000024000000}"/>
    <hyperlink ref="B67:D67" location="Згони!A1" display="Згони" xr:uid="{00000000-0004-0000-2700-000025000000}"/>
    <hyperlink ref="B68:D68" location="Трійники!A1" display=" Трійники" xr:uid="{00000000-0004-0000-2700-000026000000}"/>
    <hyperlink ref="B69:D69" location="Різьба!A1" display="Різьба" xr:uid="{00000000-0004-0000-2700-000027000000}"/>
    <hyperlink ref="B70:D70" location="муфта!R1C1" display="Муфта" xr:uid="{00000000-0004-0000-2700-000028000000}"/>
    <hyperlink ref="B71:D71" location="контргайка!R1C1" display="Контргайка" xr:uid="{00000000-0004-0000-2700-000029000000}"/>
    <hyperlink ref="B72:D72" location="Фланець!A1" display="Фланець" xr:uid="{00000000-0004-0000-2700-00002A000000}"/>
    <hyperlink ref="B73:D73" location="цемент!R1C1" display="Цемент" xr:uid="{00000000-0004-0000-2700-00002B000000}"/>
    <hyperlink ref="B76:D76" location="'Щітка по металу'!A1" display="Щітка по металу" xr:uid="{00000000-0004-0000-2700-00002C000000}"/>
    <hyperlink ref="B78:D78" location="доставка!R1C1" display="Услуги" xr:uid="{00000000-0004-0000-2700-00002D000000}"/>
    <hyperlink ref="B79:D79" location="доставка!R1C1" display="Доставка" xr:uid="{00000000-0004-0000-2700-00002E000000}"/>
    <hyperlink ref="B80:D80" location="Гільйотина!A1" display="Гільйотина" xr:uid="{00000000-0004-0000-2700-00002F000000}"/>
    <hyperlink ref="B81:D81" location="плазма!R1C1" display="Плазма" xr:uid="{00000000-0004-0000-2700-000030000000}"/>
    <hyperlink ref="B53:D53" location="швеллер!R1C1" display="Швеллер" xr:uid="{00000000-0004-0000-2700-000031000000}"/>
    <hyperlink ref="B54:D54" location="'Швелер катаный'!A1" display="Швелер катаний" xr:uid="{00000000-0004-0000-2700-000032000000}"/>
    <hyperlink ref="B55:D55" location="'Швелер гнутий'!A1" display="Швелер гнутий" xr:uid="{00000000-0004-0000-2700-000033000000}"/>
    <hyperlink ref="B49:D49" location="'Труба безшов.'!A1" display="Турба безшовна" xr:uid="{00000000-0004-0000-2700-000034000000}"/>
    <hyperlink ref="B59:D59" location="гайка!R1C1" display="Гайка" xr:uid="{00000000-0004-0000-2700-000035000000}"/>
    <hyperlink ref="B74:D74" location="шайба!R1C1" display="Шайба" xr:uid="{00000000-0004-0000-2700-000036000000}"/>
    <hyperlink ref="B75:D75" location="шпилька!R1C1" display="Шпилька" xr:uid="{00000000-0004-0000-2700-000037000000}"/>
    <hyperlink ref="B26:D26" location="Смуга!A1" display="Смуга" xr:uid="{00000000-0004-0000-2700-000038000000}"/>
    <hyperlink ref="B64:D64" location="заглушка!A1" display="Заглушка" xr:uid="{00000000-0004-0000-2700-000039000000}"/>
    <hyperlink ref="B58:D58" location="Відводи!A1" display="Відводи" xr:uid="{00000000-0004-0000-2700-00003A000000}"/>
    <hyperlink ref="B63:D63" location="Електроди!A1" display="Електроди" xr:uid="{00000000-0004-0000-2700-00003B000000}"/>
    <hyperlink ref="B17:D17" location="Кутник!A1" display="Кутник" xr:uid="{00000000-0004-0000-2700-00003C000000}"/>
    <hyperlink ref="B36:D36" location="Штакетник!A1" display="Штахетник" xr:uid="{00000000-0004-0000-2700-00003D000000}"/>
    <hyperlink ref="B37:D37" location="'Штакетник Преміум'!A1" display="Штахетник преміум" xr:uid="{00000000-0004-0000-2700-00003E000000}"/>
  </hyperlink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N81"/>
  <sheetViews>
    <sheetView workbookViewId="0">
      <pane ySplit="5" topLeftCell="A6" activePane="bottomLeft" state="frozen"/>
      <selection pane="bottomLeft" activeCell="B7" sqref="B7:D7"/>
    </sheetView>
  </sheetViews>
  <sheetFormatPr defaultRowHeight="15" x14ac:dyDescent="0.25"/>
  <cols>
    <col min="1" max="1" width="1.28515625" customWidth="1"/>
    <col min="5" max="5" width="1.28515625" customWidth="1"/>
    <col min="6" max="6" width="63.85546875" customWidth="1"/>
    <col min="7" max="7" width="28.42578125" customWidth="1"/>
    <col min="8" max="8" width="18.42578125" customWidth="1"/>
  </cols>
  <sheetData>
    <row r="1" spans="1:14" x14ac:dyDescent="0.25">
      <c r="A1" s="114"/>
      <c r="B1" s="114"/>
      <c r="C1" s="114"/>
      <c r="D1" s="114"/>
      <c r="E1" s="114"/>
      <c r="F1" s="106" t="s">
        <v>289</v>
      </c>
      <c r="G1" s="106"/>
      <c r="H1" s="2" t="s">
        <v>517</v>
      </c>
      <c r="I1" s="101" t="s">
        <v>519</v>
      </c>
      <c r="J1" s="101"/>
      <c r="K1" s="101"/>
      <c r="L1" s="101"/>
      <c r="M1" s="101"/>
      <c r="N1" s="101"/>
    </row>
    <row r="2" spans="1:14" x14ac:dyDescent="0.25">
      <c r="A2" s="114"/>
      <c r="B2" s="114"/>
      <c r="C2" s="114"/>
      <c r="D2" s="114"/>
      <c r="E2" s="114"/>
      <c r="F2" s="106"/>
      <c r="G2" s="106"/>
      <c r="H2" s="2" t="s">
        <v>521</v>
      </c>
      <c r="I2" s="101" t="s">
        <v>1476</v>
      </c>
      <c r="J2" s="101"/>
      <c r="K2" s="101"/>
      <c r="L2" s="101"/>
      <c r="M2" s="101"/>
      <c r="N2" s="101"/>
    </row>
    <row r="3" spans="1:14" x14ac:dyDescent="0.25">
      <c r="A3" s="114"/>
      <c r="B3" s="114"/>
      <c r="C3" s="114"/>
      <c r="D3" s="114"/>
      <c r="E3" s="114"/>
      <c r="F3" s="107" t="s">
        <v>1141</v>
      </c>
      <c r="G3" s="108"/>
      <c r="H3" s="2" t="s">
        <v>44</v>
      </c>
      <c r="I3" s="101" t="s">
        <v>47</v>
      </c>
      <c r="J3" s="101"/>
      <c r="K3" s="101"/>
      <c r="L3" s="101"/>
      <c r="M3" s="101"/>
      <c r="N3" s="101"/>
    </row>
    <row r="4" spans="1:14" x14ac:dyDescent="0.25">
      <c r="A4" s="114"/>
      <c r="B4" s="114"/>
      <c r="C4" s="114"/>
      <c r="D4" s="114"/>
      <c r="E4" s="114"/>
      <c r="F4" s="107"/>
      <c r="G4" s="108"/>
      <c r="H4" s="2" t="s">
        <v>45</v>
      </c>
      <c r="I4" s="101" t="s">
        <v>520</v>
      </c>
      <c r="J4" s="101"/>
      <c r="K4" s="101"/>
      <c r="L4" s="101"/>
      <c r="M4" s="101"/>
      <c r="N4" s="101"/>
    </row>
    <row r="5" spans="1:14" ht="18.75" x14ac:dyDescent="0.3">
      <c r="A5" s="113" t="s">
        <v>288</v>
      </c>
      <c r="B5" s="113"/>
      <c r="C5" s="113"/>
      <c r="D5" s="113"/>
      <c r="E5" s="113"/>
      <c r="F5" s="20" t="s">
        <v>493</v>
      </c>
      <c r="G5" s="5" t="s">
        <v>512</v>
      </c>
      <c r="H5" s="2" t="s">
        <v>46</v>
      </c>
      <c r="I5" s="101" t="s">
        <v>51</v>
      </c>
      <c r="J5" s="101"/>
      <c r="K5" s="101"/>
      <c r="L5" s="101"/>
      <c r="M5" s="101"/>
      <c r="N5" s="101"/>
    </row>
    <row r="6" spans="1:14" ht="18.75" x14ac:dyDescent="0.3">
      <c r="A6" s="115"/>
      <c r="B6" s="115"/>
      <c r="C6" s="115"/>
      <c r="D6" s="115"/>
      <c r="E6" s="115"/>
      <c r="F6" s="22" t="s">
        <v>1236</v>
      </c>
      <c r="G6" s="26">
        <v>114.23</v>
      </c>
    </row>
    <row r="7" spans="1:14" ht="18.75" x14ac:dyDescent="0.3">
      <c r="A7" s="1"/>
      <c r="B7" s="113" t="s">
        <v>0</v>
      </c>
      <c r="C7" s="113"/>
      <c r="D7" s="113"/>
      <c r="E7" s="1"/>
      <c r="F7" s="22" t="s">
        <v>1237</v>
      </c>
      <c r="G7" s="26">
        <v>105</v>
      </c>
    </row>
    <row r="8" spans="1:14" ht="18.75" x14ac:dyDescent="0.3">
      <c r="A8" s="1"/>
      <c r="B8" s="109" t="s">
        <v>492</v>
      </c>
      <c r="C8" s="109"/>
      <c r="D8" s="109"/>
      <c r="E8" s="1"/>
      <c r="F8" s="22" t="s">
        <v>1238</v>
      </c>
      <c r="G8" s="26">
        <v>309</v>
      </c>
    </row>
    <row r="9" spans="1:14" ht="18.75" x14ac:dyDescent="0.3">
      <c r="A9" s="1"/>
      <c r="B9" s="109" t="s">
        <v>488</v>
      </c>
      <c r="C9" s="109"/>
      <c r="D9" s="109"/>
      <c r="E9" s="1"/>
      <c r="F9" s="22" t="s">
        <v>1239</v>
      </c>
      <c r="G9" s="26">
        <v>314.77999999999997</v>
      </c>
    </row>
    <row r="10" spans="1:14" ht="18.75" x14ac:dyDescent="0.3">
      <c r="A10" s="115"/>
      <c r="B10" s="115"/>
      <c r="C10" s="115"/>
      <c r="D10" s="115"/>
      <c r="E10" s="115"/>
      <c r="F10" s="22" t="s">
        <v>1240</v>
      </c>
      <c r="G10" s="26">
        <v>90</v>
      </c>
    </row>
    <row r="11" spans="1:14" ht="18.75" x14ac:dyDescent="0.3">
      <c r="A11" s="1"/>
      <c r="B11" s="113" t="s">
        <v>533</v>
      </c>
      <c r="C11" s="113"/>
      <c r="D11" s="113"/>
      <c r="E11" s="1"/>
      <c r="F11" s="22" t="s">
        <v>1241</v>
      </c>
      <c r="G11" s="26">
        <v>92.91</v>
      </c>
    </row>
    <row r="12" spans="1:14" ht="18.75" x14ac:dyDescent="0.3">
      <c r="A12" s="115"/>
      <c r="B12" s="115"/>
      <c r="C12" s="115"/>
      <c r="D12" s="115"/>
      <c r="E12" s="115"/>
      <c r="F12" s="22" t="s">
        <v>1268</v>
      </c>
      <c r="G12" s="26">
        <v>116.1</v>
      </c>
    </row>
    <row r="13" spans="1:14" ht="18.75" x14ac:dyDescent="0.3">
      <c r="A13" s="1"/>
      <c r="B13" s="113" t="s">
        <v>290</v>
      </c>
      <c r="C13" s="113"/>
      <c r="D13" s="113"/>
      <c r="E13" s="1"/>
      <c r="F13" s="22" t="s">
        <v>1269</v>
      </c>
      <c r="G13" s="26">
        <v>251.25</v>
      </c>
    </row>
    <row r="14" spans="1:14" ht="18.75" x14ac:dyDescent="0.3">
      <c r="A14" s="1"/>
      <c r="B14" s="110"/>
      <c r="C14" s="111"/>
      <c r="D14" s="112"/>
      <c r="E14" s="1"/>
      <c r="F14" s="22" t="s">
        <v>1242</v>
      </c>
      <c r="G14" s="26">
        <v>252.38</v>
      </c>
    </row>
    <row r="15" spans="1:14" ht="18.75" x14ac:dyDescent="0.3">
      <c r="A15" s="1"/>
      <c r="B15" s="113" t="s">
        <v>300</v>
      </c>
      <c r="C15" s="113"/>
      <c r="D15" s="113"/>
      <c r="E15" s="1"/>
      <c r="F15" s="22" t="s">
        <v>1270</v>
      </c>
      <c r="G15" s="26">
        <v>362.25</v>
      </c>
    </row>
    <row r="16" spans="1:14" ht="18.75" x14ac:dyDescent="0.3">
      <c r="A16" s="1"/>
      <c r="B16" s="110"/>
      <c r="C16" s="111"/>
      <c r="D16" s="112"/>
      <c r="E16" s="1"/>
      <c r="F16" s="22" t="s">
        <v>1271</v>
      </c>
      <c r="G16" s="26">
        <v>111.57</v>
      </c>
    </row>
    <row r="17" spans="1:7" ht="18.75" x14ac:dyDescent="0.3">
      <c r="A17" s="1"/>
      <c r="B17" s="113" t="s">
        <v>430</v>
      </c>
      <c r="C17" s="113" t="s">
        <v>26</v>
      </c>
      <c r="D17" s="113" t="s">
        <v>26</v>
      </c>
      <c r="E17" s="1"/>
      <c r="F17" s="22" t="s">
        <v>1272</v>
      </c>
      <c r="G17" s="26">
        <v>361.76</v>
      </c>
    </row>
    <row r="18" spans="1:7" ht="18.75" x14ac:dyDescent="0.3">
      <c r="A18" s="1"/>
      <c r="B18" s="110"/>
      <c r="C18" s="111"/>
      <c r="D18" s="112"/>
      <c r="E18" s="1"/>
      <c r="F18" s="22" t="s">
        <v>1243</v>
      </c>
      <c r="G18" s="26">
        <v>149.47999999999999</v>
      </c>
    </row>
    <row r="19" spans="1:7" ht="18.75" x14ac:dyDescent="0.3">
      <c r="A19" s="1"/>
      <c r="B19" s="113" t="s">
        <v>412</v>
      </c>
      <c r="C19" s="113"/>
      <c r="D19" s="113"/>
      <c r="E19" s="1"/>
      <c r="F19" s="22" t="s">
        <v>1244</v>
      </c>
      <c r="G19" s="26">
        <v>434.1</v>
      </c>
    </row>
    <row r="20" spans="1:7" ht="18.75" x14ac:dyDescent="0.3">
      <c r="A20" s="1"/>
      <c r="B20" s="109" t="s">
        <v>301</v>
      </c>
      <c r="C20" s="109"/>
      <c r="D20" s="109"/>
      <c r="E20" s="1"/>
      <c r="F20" s="22" t="s">
        <v>1245</v>
      </c>
      <c r="G20" s="26">
        <v>154.35</v>
      </c>
    </row>
    <row r="21" spans="1:7" ht="18.75" x14ac:dyDescent="0.3">
      <c r="A21" s="1"/>
      <c r="B21" s="109" t="s">
        <v>410</v>
      </c>
      <c r="C21" s="109"/>
      <c r="D21" s="109"/>
      <c r="E21" s="1"/>
      <c r="F21" s="22" t="s">
        <v>1246</v>
      </c>
      <c r="G21" s="26">
        <v>458.1</v>
      </c>
    </row>
    <row r="22" spans="1:7" ht="18.75" x14ac:dyDescent="0.3">
      <c r="A22" s="1"/>
      <c r="B22" s="109" t="s">
        <v>28</v>
      </c>
      <c r="C22" s="109"/>
      <c r="D22" s="109"/>
      <c r="E22" s="1"/>
      <c r="F22" s="22" t="s">
        <v>1247</v>
      </c>
      <c r="G22" s="26">
        <v>136.13</v>
      </c>
    </row>
    <row r="23" spans="1:7" ht="18.75" x14ac:dyDescent="0.3">
      <c r="A23" s="1"/>
      <c r="B23" s="109" t="s">
        <v>411</v>
      </c>
      <c r="C23" s="109"/>
      <c r="D23" s="109"/>
      <c r="E23" s="1"/>
      <c r="F23" s="22" t="s">
        <v>1248</v>
      </c>
      <c r="G23" s="26">
        <v>404.64</v>
      </c>
    </row>
    <row r="24" spans="1:7" ht="18.75" x14ac:dyDescent="0.3">
      <c r="A24" s="1"/>
      <c r="B24" s="109" t="s">
        <v>413</v>
      </c>
      <c r="C24" s="109"/>
      <c r="D24" s="109"/>
      <c r="E24" s="1"/>
      <c r="F24" s="22" t="s">
        <v>1249</v>
      </c>
      <c r="G24" s="26">
        <v>137.31</v>
      </c>
    </row>
    <row r="25" spans="1:7" ht="18.75" x14ac:dyDescent="0.3">
      <c r="A25" s="1"/>
      <c r="B25" s="110"/>
      <c r="C25" s="111"/>
      <c r="D25" s="112"/>
      <c r="E25" s="1"/>
      <c r="F25" s="22" t="s">
        <v>1250</v>
      </c>
      <c r="G25" s="26">
        <v>420</v>
      </c>
    </row>
    <row r="26" spans="1:7" ht="18.75" x14ac:dyDescent="0.3">
      <c r="A26" s="1"/>
      <c r="B26" s="113" t="s">
        <v>429</v>
      </c>
      <c r="C26" s="113"/>
      <c r="D26" s="113"/>
      <c r="E26" s="1"/>
      <c r="F26" s="22" t="s">
        <v>1251</v>
      </c>
      <c r="G26" s="26">
        <v>162.83000000000001</v>
      </c>
    </row>
    <row r="27" spans="1:7" ht="18.75" x14ac:dyDescent="0.3">
      <c r="A27" s="1"/>
      <c r="B27" s="110"/>
      <c r="C27" s="111"/>
      <c r="D27" s="112"/>
      <c r="E27" s="1"/>
      <c r="F27" s="22" t="s">
        <v>1252</v>
      </c>
      <c r="G27" s="26">
        <v>479.97</v>
      </c>
    </row>
    <row r="28" spans="1:7" ht="18.75" x14ac:dyDescent="0.3">
      <c r="A28" s="1"/>
      <c r="B28" s="113" t="s">
        <v>18</v>
      </c>
      <c r="C28" s="113"/>
      <c r="D28" s="113"/>
      <c r="E28" s="1"/>
      <c r="F28" s="22" t="s">
        <v>1253</v>
      </c>
      <c r="G28" s="26">
        <v>127.59</v>
      </c>
    </row>
    <row r="29" spans="1:7" ht="18.75" x14ac:dyDescent="0.3">
      <c r="A29" s="1"/>
      <c r="B29" s="109" t="s">
        <v>885</v>
      </c>
      <c r="C29" s="109"/>
      <c r="D29" s="109"/>
      <c r="E29" s="1"/>
      <c r="F29" s="22" t="s">
        <v>1254</v>
      </c>
      <c r="G29" s="26">
        <v>377.93</v>
      </c>
    </row>
    <row r="30" spans="1:7" ht="18.75" x14ac:dyDescent="0.3">
      <c r="A30" s="1"/>
      <c r="B30" s="113" t="s">
        <v>889</v>
      </c>
      <c r="C30" s="113"/>
      <c r="D30" s="113"/>
      <c r="E30" s="1"/>
      <c r="F30" s="22" t="s">
        <v>1452</v>
      </c>
      <c r="G30" s="26">
        <v>355.95</v>
      </c>
    </row>
    <row r="31" spans="1:7" ht="18.75" x14ac:dyDescent="0.3">
      <c r="A31" s="1"/>
      <c r="B31" s="109" t="s">
        <v>893</v>
      </c>
      <c r="C31" s="109"/>
      <c r="D31" s="109"/>
      <c r="E31" s="1"/>
      <c r="F31" s="22" t="s">
        <v>1255</v>
      </c>
      <c r="G31" s="26">
        <v>187.5</v>
      </c>
    </row>
    <row r="32" spans="1:7" ht="18.75" x14ac:dyDescent="0.3">
      <c r="A32" s="1"/>
      <c r="B32" s="109" t="s">
        <v>1631</v>
      </c>
      <c r="C32" s="109"/>
      <c r="D32" s="109"/>
      <c r="E32" s="1"/>
      <c r="F32" s="22" t="s">
        <v>1543</v>
      </c>
      <c r="G32" s="26">
        <v>24</v>
      </c>
    </row>
    <row r="33" spans="1:7" ht="18.75" x14ac:dyDescent="0.3">
      <c r="A33" s="1"/>
      <c r="B33" s="109" t="s">
        <v>1144</v>
      </c>
      <c r="C33" s="109"/>
      <c r="D33" s="109"/>
      <c r="E33" s="1"/>
      <c r="F33" s="22" t="s">
        <v>1544</v>
      </c>
      <c r="G33" s="26">
        <v>20.399999999999999</v>
      </c>
    </row>
    <row r="34" spans="1:7" ht="18.75" x14ac:dyDescent="0.3">
      <c r="A34" s="1"/>
      <c r="B34" s="109" t="s">
        <v>19</v>
      </c>
      <c r="C34" s="109"/>
      <c r="D34" s="109"/>
      <c r="E34" s="1"/>
      <c r="F34" s="22" t="s">
        <v>1545</v>
      </c>
      <c r="G34" s="26">
        <v>38.4</v>
      </c>
    </row>
    <row r="35" spans="1:7" ht="18.75" x14ac:dyDescent="0.3">
      <c r="A35" s="1"/>
      <c r="B35" s="109" t="s">
        <v>904</v>
      </c>
      <c r="C35" s="109"/>
      <c r="D35" s="109"/>
      <c r="E35" s="1"/>
      <c r="F35" s="22" t="s">
        <v>1546</v>
      </c>
      <c r="G35" s="26">
        <v>31.2</v>
      </c>
    </row>
    <row r="36" spans="1:7" ht="18.75" x14ac:dyDescent="0.3">
      <c r="A36" s="1"/>
      <c r="B36" s="113" t="s">
        <v>1474</v>
      </c>
      <c r="C36" s="113"/>
      <c r="D36" s="113"/>
      <c r="E36" s="1"/>
      <c r="F36" s="22" t="s">
        <v>1133</v>
      </c>
      <c r="G36" s="26">
        <v>19.28</v>
      </c>
    </row>
    <row r="37" spans="1:7" ht="18.75" x14ac:dyDescent="0.3">
      <c r="A37" s="1"/>
      <c r="B37" s="109" t="s">
        <v>1475</v>
      </c>
      <c r="C37" s="109"/>
      <c r="D37" s="109"/>
      <c r="E37" s="1"/>
      <c r="F37" s="22" t="s">
        <v>1134</v>
      </c>
      <c r="G37" s="26">
        <v>37.799999999999997</v>
      </c>
    </row>
    <row r="38" spans="1:7" ht="18.75" x14ac:dyDescent="0.3">
      <c r="A38" s="1"/>
      <c r="B38" s="113" t="s">
        <v>785</v>
      </c>
      <c r="C38" s="113"/>
      <c r="D38" s="113"/>
      <c r="E38" s="1"/>
      <c r="F38" s="22" t="s">
        <v>1135</v>
      </c>
      <c r="G38" s="26">
        <v>45.9</v>
      </c>
    </row>
    <row r="39" spans="1:7" ht="18.75" x14ac:dyDescent="0.3">
      <c r="A39" s="1"/>
      <c r="B39" s="110"/>
      <c r="C39" s="111"/>
      <c r="D39" s="112"/>
      <c r="E39" s="1"/>
      <c r="F39" s="22" t="s">
        <v>1136</v>
      </c>
      <c r="G39" s="26">
        <v>45.9</v>
      </c>
    </row>
    <row r="40" spans="1:7" ht="18.75" x14ac:dyDescent="0.3">
      <c r="A40" s="1"/>
      <c r="B40" s="113" t="s">
        <v>1143</v>
      </c>
      <c r="C40" s="113"/>
      <c r="D40" s="113"/>
      <c r="E40" s="1"/>
      <c r="F40" s="22" t="s">
        <v>1137</v>
      </c>
      <c r="G40" s="26">
        <v>27.05</v>
      </c>
    </row>
    <row r="41" spans="1:7" ht="18.75" x14ac:dyDescent="0.3">
      <c r="A41" s="1"/>
      <c r="B41" s="109" t="s">
        <v>905</v>
      </c>
      <c r="C41" s="109"/>
      <c r="D41" s="109"/>
      <c r="E41" s="1"/>
      <c r="F41" s="22" t="s">
        <v>1138</v>
      </c>
      <c r="G41" s="26">
        <v>60.84</v>
      </c>
    </row>
    <row r="42" spans="1:7" ht="18.75" x14ac:dyDescent="0.3">
      <c r="A42" s="1"/>
      <c r="B42" s="109" t="s">
        <v>906</v>
      </c>
      <c r="C42" s="109"/>
      <c r="D42" s="109"/>
      <c r="E42" s="1"/>
      <c r="F42" s="22" t="s">
        <v>1256</v>
      </c>
      <c r="G42" s="26">
        <v>60.84</v>
      </c>
    </row>
    <row r="43" spans="1:7" ht="18.75" x14ac:dyDescent="0.3">
      <c r="A43" s="1"/>
      <c r="B43" s="109" t="s">
        <v>927</v>
      </c>
      <c r="C43" s="109"/>
      <c r="D43" s="109"/>
      <c r="E43" s="1"/>
      <c r="F43" s="22" t="s">
        <v>1139</v>
      </c>
      <c r="G43" s="26">
        <v>33.75</v>
      </c>
    </row>
    <row r="44" spans="1:7" ht="18.75" x14ac:dyDescent="0.3">
      <c r="A44" s="1"/>
      <c r="B44" s="110"/>
      <c r="C44" s="111"/>
      <c r="D44" s="112"/>
      <c r="E44" s="1"/>
      <c r="F44" s="22" t="s">
        <v>1140</v>
      </c>
      <c r="G44" s="26">
        <v>63.3</v>
      </c>
    </row>
    <row r="45" spans="1:7" ht="18.75" x14ac:dyDescent="0.3">
      <c r="A45" s="1"/>
      <c r="B45" s="113" t="s">
        <v>29</v>
      </c>
      <c r="C45" s="113"/>
      <c r="D45" s="113"/>
      <c r="E45" s="1"/>
      <c r="F45" s="22" t="s">
        <v>1453</v>
      </c>
      <c r="G45" s="26">
        <v>65.52</v>
      </c>
    </row>
    <row r="46" spans="1:7" ht="18.75" x14ac:dyDescent="0.3">
      <c r="A46" s="1"/>
      <c r="B46" s="109" t="s">
        <v>535</v>
      </c>
      <c r="C46" s="109" t="s">
        <v>20</v>
      </c>
      <c r="D46" s="109" t="s">
        <v>20</v>
      </c>
      <c r="E46" s="1"/>
      <c r="F46" s="22" t="s">
        <v>1257</v>
      </c>
      <c r="G46" s="26">
        <v>112.16</v>
      </c>
    </row>
    <row r="47" spans="1:7" ht="18.75" x14ac:dyDescent="0.3">
      <c r="A47" s="1"/>
      <c r="B47" s="109" t="s">
        <v>766</v>
      </c>
      <c r="C47" s="109" t="s">
        <v>21</v>
      </c>
      <c r="D47" s="109" t="s">
        <v>21</v>
      </c>
      <c r="E47" s="1"/>
      <c r="F47" s="22" t="s">
        <v>1258</v>
      </c>
      <c r="G47" s="26">
        <v>31.88</v>
      </c>
    </row>
    <row r="48" spans="1:7" ht="18.75" x14ac:dyDescent="0.3">
      <c r="A48" s="1"/>
      <c r="B48" s="109" t="s">
        <v>22</v>
      </c>
      <c r="C48" s="109" t="s">
        <v>22</v>
      </c>
      <c r="D48" s="109" t="s">
        <v>22</v>
      </c>
      <c r="E48" s="1"/>
      <c r="F48" s="22" t="s">
        <v>1259</v>
      </c>
      <c r="G48" s="26">
        <v>54.98</v>
      </c>
    </row>
    <row r="49" spans="1:7" ht="18.75" x14ac:dyDescent="0.3">
      <c r="A49" s="1"/>
      <c r="B49" s="109" t="s">
        <v>1159</v>
      </c>
      <c r="C49" s="109" t="s">
        <v>23</v>
      </c>
      <c r="D49" s="109" t="s">
        <v>23</v>
      </c>
      <c r="E49" s="1"/>
      <c r="F49" s="22" t="s">
        <v>1260</v>
      </c>
      <c r="G49" s="26">
        <v>306.38</v>
      </c>
    </row>
    <row r="50" spans="1:7" ht="18.75" x14ac:dyDescent="0.3">
      <c r="A50" s="1"/>
      <c r="B50" s="109" t="s">
        <v>767</v>
      </c>
      <c r="C50" s="109" t="s">
        <v>24</v>
      </c>
      <c r="D50" s="109" t="s">
        <v>24</v>
      </c>
      <c r="E50" s="1"/>
      <c r="F50" s="22" t="s">
        <v>1261</v>
      </c>
      <c r="G50" s="26">
        <v>72.3</v>
      </c>
    </row>
    <row r="51" spans="1:7" ht="18.75" x14ac:dyDescent="0.3">
      <c r="A51" s="1"/>
      <c r="B51" s="109" t="s">
        <v>768</v>
      </c>
      <c r="C51" s="109" t="s">
        <v>25</v>
      </c>
      <c r="D51" s="109" t="s">
        <v>25</v>
      </c>
      <c r="E51" s="1"/>
      <c r="F51" s="22" t="s">
        <v>1262</v>
      </c>
      <c r="G51" s="26">
        <v>120</v>
      </c>
    </row>
    <row r="52" spans="1:7" ht="18.75" x14ac:dyDescent="0.3">
      <c r="A52" s="1"/>
      <c r="B52" s="110"/>
      <c r="C52" s="111"/>
      <c r="D52" s="112"/>
      <c r="E52" s="1"/>
      <c r="F52" s="22" t="s">
        <v>1263</v>
      </c>
      <c r="G52" s="26">
        <v>510</v>
      </c>
    </row>
    <row r="53" spans="1:7" ht="18.75" x14ac:dyDescent="0.3">
      <c r="A53" s="1"/>
      <c r="B53" s="113" t="s">
        <v>444</v>
      </c>
      <c r="C53" s="113" t="s">
        <v>27</v>
      </c>
      <c r="D53" s="113" t="s">
        <v>27</v>
      </c>
      <c r="E53" s="1"/>
      <c r="F53" s="22" t="s">
        <v>1264</v>
      </c>
      <c r="G53" s="26">
        <v>34.08</v>
      </c>
    </row>
    <row r="54" spans="1:7" ht="18.75" x14ac:dyDescent="0.3">
      <c r="A54" s="1"/>
      <c r="B54" s="109" t="s">
        <v>445</v>
      </c>
      <c r="C54" s="109"/>
      <c r="D54" s="109"/>
      <c r="E54" s="1"/>
      <c r="F54" s="22" t="s">
        <v>1265</v>
      </c>
      <c r="G54" s="26">
        <v>60.23</v>
      </c>
    </row>
    <row r="55" spans="1:7" ht="18.75" x14ac:dyDescent="0.3">
      <c r="A55" s="1"/>
      <c r="B55" s="109" t="s">
        <v>446</v>
      </c>
      <c r="C55" s="109"/>
      <c r="D55" s="109"/>
      <c r="E55" s="1"/>
      <c r="F55" s="22" t="s">
        <v>1266</v>
      </c>
      <c r="G55" s="26">
        <v>56.61</v>
      </c>
    </row>
    <row r="56" spans="1:7" ht="18.75" x14ac:dyDescent="0.3">
      <c r="A56" s="1"/>
      <c r="B56" s="110"/>
      <c r="C56" s="111"/>
      <c r="D56" s="112"/>
      <c r="E56" s="1"/>
      <c r="F56" s="22" t="s">
        <v>1267</v>
      </c>
      <c r="G56" s="26">
        <v>341.15</v>
      </c>
    </row>
    <row r="57" spans="1:7" ht="18.75" x14ac:dyDescent="0.3">
      <c r="A57" s="1"/>
      <c r="B57" s="113" t="s">
        <v>1160</v>
      </c>
      <c r="C57" s="113" t="s">
        <v>1</v>
      </c>
      <c r="D57" s="113" t="s">
        <v>1</v>
      </c>
      <c r="E57" s="1"/>
      <c r="F57" s="22" t="s">
        <v>1547</v>
      </c>
      <c r="G57" s="26">
        <v>200</v>
      </c>
    </row>
    <row r="58" spans="1:7" ht="18.75" x14ac:dyDescent="0.3">
      <c r="A58" s="1"/>
      <c r="B58" s="109" t="s">
        <v>1146</v>
      </c>
      <c r="C58" s="109" t="s">
        <v>8</v>
      </c>
      <c r="D58" s="109" t="s">
        <v>8</v>
      </c>
      <c r="E58" s="1"/>
    </row>
    <row r="59" spans="1:7" ht="18.75" x14ac:dyDescent="0.3">
      <c r="A59" s="1"/>
      <c r="B59" s="109" t="s">
        <v>166</v>
      </c>
      <c r="C59" s="109" t="s">
        <v>2</v>
      </c>
      <c r="D59" s="109" t="s">
        <v>2</v>
      </c>
      <c r="E59" s="1"/>
    </row>
    <row r="60" spans="1:7" ht="18.75" x14ac:dyDescent="0.3">
      <c r="A60" s="1"/>
      <c r="B60" s="109" t="s">
        <v>1121</v>
      </c>
      <c r="C60" s="109" t="s">
        <v>3</v>
      </c>
      <c r="D60" s="109" t="s">
        <v>3</v>
      </c>
      <c r="E60" s="1"/>
    </row>
    <row r="61" spans="1:7" ht="18.75" x14ac:dyDescent="0.3">
      <c r="A61" s="1"/>
      <c r="B61" s="109" t="s">
        <v>1145</v>
      </c>
      <c r="C61" s="109" t="s">
        <v>4</v>
      </c>
      <c r="D61" s="109" t="s">
        <v>4</v>
      </c>
      <c r="E61" s="1"/>
    </row>
    <row r="62" spans="1:7" ht="18.75" x14ac:dyDescent="0.3">
      <c r="A62" s="1"/>
      <c r="B62" s="109" t="s">
        <v>5</v>
      </c>
      <c r="C62" s="109" t="s">
        <v>5</v>
      </c>
      <c r="D62" s="109" t="s">
        <v>5</v>
      </c>
      <c r="E62" s="1"/>
    </row>
    <row r="63" spans="1:7" ht="18.75" x14ac:dyDescent="0.3">
      <c r="A63" s="1"/>
      <c r="B63" s="109" t="s">
        <v>1152</v>
      </c>
      <c r="C63" s="109" t="s">
        <v>17</v>
      </c>
      <c r="D63" s="109" t="s">
        <v>17</v>
      </c>
      <c r="E63" s="1"/>
    </row>
    <row r="64" spans="1:7" ht="18.75" x14ac:dyDescent="0.3">
      <c r="A64" s="1"/>
      <c r="B64" s="109" t="s">
        <v>251</v>
      </c>
      <c r="C64" s="109"/>
      <c r="D64" s="109"/>
      <c r="E64" s="1"/>
    </row>
    <row r="65" spans="1:5" ht="18.75" x14ac:dyDescent="0.3">
      <c r="A65" s="1"/>
      <c r="B65" s="109" t="s">
        <v>1141</v>
      </c>
      <c r="C65" s="109" t="s">
        <v>6</v>
      </c>
      <c r="D65" s="109" t="s">
        <v>6</v>
      </c>
      <c r="E65" s="1"/>
    </row>
    <row r="66" spans="1:5" ht="18.75" x14ac:dyDescent="0.3">
      <c r="A66" s="1"/>
      <c r="B66" s="109" t="s">
        <v>7</v>
      </c>
      <c r="C66" s="109" t="s">
        <v>7</v>
      </c>
      <c r="D66" s="109" t="s">
        <v>7</v>
      </c>
      <c r="E66" s="1"/>
    </row>
    <row r="67" spans="1:5" ht="18.75" x14ac:dyDescent="0.3">
      <c r="A67" s="1"/>
      <c r="B67" s="109" t="s">
        <v>1161</v>
      </c>
      <c r="C67" s="109" t="s">
        <v>9</v>
      </c>
      <c r="D67" s="109" t="s">
        <v>9</v>
      </c>
      <c r="E67" s="1"/>
    </row>
    <row r="68" spans="1:5" ht="18.75" x14ac:dyDescent="0.3">
      <c r="A68" s="1"/>
      <c r="B68" s="109" t="s">
        <v>1147</v>
      </c>
      <c r="C68" s="109" t="s">
        <v>10</v>
      </c>
      <c r="D68" s="109" t="s">
        <v>10</v>
      </c>
      <c r="E68" s="1"/>
    </row>
    <row r="69" spans="1:5" ht="18.75" x14ac:dyDescent="0.3">
      <c r="A69" s="1"/>
      <c r="B69" s="109" t="s">
        <v>1148</v>
      </c>
      <c r="C69" s="109" t="s">
        <v>11</v>
      </c>
      <c r="D69" s="109" t="s">
        <v>11</v>
      </c>
      <c r="E69" s="1"/>
    </row>
    <row r="70" spans="1:5" ht="18.75" x14ac:dyDescent="0.3">
      <c r="A70" s="1"/>
      <c r="B70" s="109" t="s">
        <v>12</v>
      </c>
      <c r="C70" s="109" t="s">
        <v>12</v>
      </c>
      <c r="D70" s="109" t="s">
        <v>12</v>
      </c>
      <c r="E70" s="1"/>
    </row>
    <row r="71" spans="1:5" ht="18.75" x14ac:dyDescent="0.3">
      <c r="A71" s="1"/>
      <c r="B71" s="109" t="s">
        <v>13</v>
      </c>
      <c r="C71" s="109" t="s">
        <v>13</v>
      </c>
      <c r="D71" s="109" t="s">
        <v>13</v>
      </c>
      <c r="E71" s="1"/>
    </row>
    <row r="72" spans="1:5" ht="18.75" x14ac:dyDescent="0.3">
      <c r="A72" s="1"/>
      <c r="B72" s="109" t="s">
        <v>1149</v>
      </c>
      <c r="C72" s="109" t="s">
        <v>14</v>
      </c>
      <c r="D72" s="109" t="s">
        <v>14</v>
      </c>
      <c r="E72" s="1"/>
    </row>
    <row r="73" spans="1:5" ht="18.75" x14ac:dyDescent="0.3">
      <c r="A73" s="1"/>
      <c r="B73" s="109" t="s">
        <v>15</v>
      </c>
      <c r="C73" s="109" t="s">
        <v>15</v>
      </c>
      <c r="D73" s="109" t="s">
        <v>15</v>
      </c>
      <c r="E73" s="1"/>
    </row>
    <row r="74" spans="1:5" ht="18.75" x14ac:dyDescent="0.3">
      <c r="A74" s="1"/>
      <c r="B74" s="109" t="s">
        <v>167</v>
      </c>
      <c r="C74" s="109"/>
      <c r="D74" s="109"/>
      <c r="E74" s="1"/>
    </row>
    <row r="75" spans="1:5" ht="18.75" x14ac:dyDescent="0.3">
      <c r="A75" s="1"/>
      <c r="B75" s="109" t="s">
        <v>168</v>
      </c>
      <c r="C75" s="109"/>
      <c r="D75" s="109"/>
      <c r="E75" s="1"/>
    </row>
    <row r="76" spans="1:5" ht="18.75" x14ac:dyDescent="0.3">
      <c r="A76" s="1"/>
      <c r="B76" s="109" t="s">
        <v>1151</v>
      </c>
      <c r="C76" s="109" t="s">
        <v>16</v>
      </c>
      <c r="D76" s="109" t="s">
        <v>16</v>
      </c>
      <c r="E76" s="1"/>
    </row>
    <row r="77" spans="1:5" ht="18.75" x14ac:dyDescent="0.3">
      <c r="A77" s="1"/>
      <c r="B77" s="115"/>
      <c r="C77" s="115"/>
      <c r="D77" s="115"/>
      <c r="E77" s="1"/>
    </row>
    <row r="78" spans="1:5" ht="18.75" x14ac:dyDescent="0.3">
      <c r="A78" s="1"/>
      <c r="B78" s="113" t="s">
        <v>1162</v>
      </c>
      <c r="C78" s="113"/>
      <c r="D78" s="113"/>
      <c r="E78" s="1"/>
    </row>
    <row r="79" spans="1:5" ht="15.75" x14ac:dyDescent="0.25">
      <c r="B79" s="109" t="s">
        <v>48</v>
      </c>
      <c r="C79" s="109"/>
      <c r="D79" s="109"/>
    </row>
    <row r="80" spans="1:5" ht="15.75" x14ac:dyDescent="0.25">
      <c r="B80" s="109" t="s">
        <v>784</v>
      </c>
      <c r="C80" s="109"/>
      <c r="D80" s="109"/>
    </row>
    <row r="81" spans="2:4" ht="15.75" x14ac:dyDescent="0.25">
      <c r="B81" s="109" t="s">
        <v>49</v>
      </c>
      <c r="C81" s="109"/>
      <c r="D81" s="109"/>
    </row>
  </sheetData>
  <mergeCells count="85">
    <mergeCell ref="B81:D81"/>
    <mergeCell ref="B80:D80"/>
    <mergeCell ref="I5:N5"/>
    <mergeCell ref="I1:N1"/>
    <mergeCell ref="I2:N2"/>
    <mergeCell ref="F3:G4"/>
    <mergeCell ref="I3:N3"/>
    <mergeCell ref="I4:N4"/>
    <mergeCell ref="B76:D76"/>
    <mergeCell ref="B77:D77"/>
    <mergeCell ref="B78:D78"/>
    <mergeCell ref="B79:D79"/>
    <mergeCell ref="F1:G2"/>
    <mergeCell ref="B15:D15"/>
    <mergeCell ref="A1:E4"/>
    <mergeCell ref="A5:E5"/>
    <mergeCell ref="A6:E6"/>
    <mergeCell ref="B7:D7"/>
    <mergeCell ref="B8:D8"/>
    <mergeCell ref="B9:D9"/>
    <mergeCell ref="A10:E10"/>
    <mergeCell ref="B11:D11"/>
    <mergeCell ref="A12:E12"/>
    <mergeCell ref="B13:D13"/>
    <mergeCell ref="B14:D14"/>
    <mergeCell ref="B27:D2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51:D51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63:D63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75:D75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</mergeCells>
  <hyperlinks>
    <hyperlink ref="B7:D7" location="арматура!R1C1" display="Арматура" xr:uid="{00000000-0004-0000-2800-000000000000}"/>
    <hyperlink ref="B8:D8" location="'Дріт в''язальний'!A1" display="Дріт в'язальний" xr:uid="{00000000-0004-0000-2800-000001000000}"/>
    <hyperlink ref="B9:D9" location="'Дріт ВР'!A1" display="Дріт ВР" xr:uid="{00000000-0004-0000-2800-000002000000}"/>
    <hyperlink ref="B11:D11" location="Двотавр!A1" display="Двотавр  " xr:uid="{00000000-0004-0000-2800-000003000000}"/>
    <hyperlink ref="B13:D13" location="Квадрат!A1" display="Квадрат сталевий" xr:uid="{00000000-0004-0000-2800-000004000000}"/>
    <hyperlink ref="B15:D15" location="Круг!A1" display="Круг сталевий" xr:uid="{00000000-0004-0000-2800-000005000000}"/>
    <hyperlink ref="B19:D19" location="лист!R1C1" display="Листы:" xr:uid="{00000000-0004-0000-2800-000006000000}"/>
    <hyperlink ref="B20:D20" location="Лист!A1" display="Лист сталевий" xr:uid="{00000000-0004-0000-2800-000007000000}"/>
    <hyperlink ref="B21:D21" location="'Лист рифлений'!A1" display="Лист рифлений" xr:uid="{00000000-0004-0000-2800-000008000000}"/>
    <hyperlink ref="B22:D22" location="'Лист ПВЛ'!A1" display="Лист ПВЛ" xr:uid="{00000000-0004-0000-2800-000009000000}"/>
    <hyperlink ref="B23:D23" location="'Лист оцинкований'!A1" display="Лист оцинкований" xr:uid="{00000000-0004-0000-2800-00000A000000}"/>
    <hyperlink ref="B24:D24" location="'Лист нержавіючий'!A1" display="Лист нержавіючий" xr:uid="{00000000-0004-0000-2800-00000B000000}"/>
    <hyperlink ref="B28:D28" location="Профнасил!A1" display="Профнастил" xr:uid="{00000000-0004-0000-2800-00000C000000}"/>
    <hyperlink ref="B29:D29" location="'Преміум профнастил'!A1" display="Преміум профнастил" xr:uid="{00000000-0004-0000-2800-00000D000000}"/>
    <hyperlink ref="B30:D30" location="' Металочерепиця'!A1" display="Металочерепиця" xr:uid="{00000000-0004-0000-2800-00000E000000}"/>
    <hyperlink ref="B31:D31" location="'Преміум металочерепиця'!A1" display="Преміум металочерепиця" xr:uid="{00000000-0004-0000-2800-00000F000000}"/>
    <hyperlink ref="B32:D32" location="метизы!R1C1" display="Метизы" xr:uid="{00000000-0004-0000-2800-000010000000}"/>
    <hyperlink ref="B33:D33" location="'Водосточна система'!A1" display="Водостічна система" xr:uid="{00000000-0004-0000-2800-000011000000}"/>
    <hyperlink ref="B34:D34" location="планки!R1C1" display="Планки" xr:uid="{00000000-0004-0000-2800-000012000000}"/>
    <hyperlink ref="B35:D35" location="'Утеплювач, ізоляція'!A1" display="Утеплювач, ізоляція" xr:uid="{00000000-0004-0000-2800-000013000000}"/>
    <hyperlink ref="B38:D38" location="'Фальцева покрівля'!A1" display="Фальцева покрівля" xr:uid="{00000000-0004-0000-2800-000014000000}"/>
    <hyperlink ref="B40:D40" location="'сетка сварная в картах'!R1C1" display="Сетка:" xr:uid="{00000000-0004-0000-2800-000015000000}"/>
    <hyperlink ref="B41:D41" location="'Сітка зварна в картах'!A1" display="Сітка зварна в картах" xr:uid="{00000000-0004-0000-2800-000016000000}"/>
    <hyperlink ref="B42:D42" location="'Сітка зварна в рулоні'!A1" display="Сітка зварна в рулоне" xr:uid="{00000000-0004-0000-2800-000017000000}"/>
    <hyperlink ref="B43:D43" location="'Сітка рабиця'!A1" display="Сітка рабиця" xr:uid="{00000000-0004-0000-2800-000018000000}"/>
    <hyperlink ref="B45:D45" location="'труба профильная'!R1C1" display="Труба:" xr:uid="{00000000-0004-0000-2800-000019000000}"/>
    <hyperlink ref="B46:D46" location="'Труба профільна'!A1" display="Труба профільна" xr:uid="{00000000-0004-0000-2800-00001A000000}"/>
    <hyperlink ref="B47:D47" location="'Труба ел.зв.'!A1" display="Труба електрозварна" xr:uid="{00000000-0004-0000-2800-00001B000000}"/>
    <hyperlink ref="B48:D48" location="'труба вгп'!R1C1" display="Трубв ВГП ДУ" xr:uid="{00000000-0004-0000-2800-00001C000000}"/>
    <hyperlink ref="B50:D50" location="'Труба оцинк.'!A1" display="Труба оцинкована" xr:uid="{00000000-0004-0000-2800-00001D000000}"/>
    <hyperlink ref="B51:D51" location="'Труба нержавіюча'!A1" display="Труба нержавіюча" xr:uid="{00000000-0004-0000-2800-00001E000000}"/>
    <hyperlink ref="B57:D57" location="шпилька.гайка.шайба!R1C1" display="Комплектующие" xr:uid="{00000000-0004-0000-2800-00001F000000}"/>
    <hyperlink ref="B60:D60" location="Цвяхи!A1" display="Цвяхи" xr:uid="{00000000-0004-0000-2800-000020000000}"/>
    <hyperlink ref="B61:D61" location="'Гіпсокартон та профіль'!A1" display=" Гіпсокартон та профіль" xr:uid="{00000000-0004-0000-2800-000021000000}"/>
    <hyperlink ref="B62:D62" location="диск!R1C1" display="Диск" xr:uid="{00000000-0004-0000-2800-000022000000}"/>
    <hyperlink ref="B65:D65" location="Лакофарбові!A1" display="Лакофарбові" xr:uid="{00000000-0004-0000-2800-000023000000}"/>
    <hyperlink ref="B66:D66" location="лопата!R1C1" display="Лопата" xr:uid="{00000000-0004-0000-2800-000024000000}"/>
    <hyperlink ref="B67:D67" location="Згони!A1" display="Згони" xr:uid="{00000000-0004-0000-2800-000025000000}"/>
    <hyperlink ref="B68:D68" location="Трійники!A1" display=" Трійники" xr:uid="{00000000-0004-0000-2800-000026000000}"/>
    <hyperlink ref="B69:D69" location="Різьба!A1" display="Різьба" xr:uid="{00000000-0004-0000-2800-000027000000}"/>
    <hyperlink ref="B70:D70" location="муфта!R1C1" display="Муфта" xr:uid="{00000000-0004-0000-2800-000028000000}"/>
    <hyperlink ref="B71:D71" location="контргайка!R1C1" display="Контргайка" xr:uid="{00000000-0004-0000-2800-000029000000}"/>
    <hyperlink ref="B72:D72" location="Фланець!A1" display="Фланець" xr:uid="{00000000-0004-0000-2800-00002A000000}"/>
    <hyperlink ref="B73:D73" location="цемент!R1C1" display="Цемент" xr:uid="{00000000-0004-0000-2800-00002B000000}"/>
    <hyperlink ref="B76:D76" location="'Щітка по металу'!A1" display="Щітка по металу" xr:uid="{00000000-0004-0000-2800-00002C000000}"/>
    <hyperlink ref="B78:D78" location="доставка!R1C1" display="Услуги" xr:uid="{00000000-0004-0000-2800-00002D000000}"/>
    <hyperlink ref="B79:D79" location="доставка!R1C1" display="Доставка" xr:uid="{00000000-0004-0000-2800-00002E000000}"/>
    <hyperlink ref="B80:D80" location="Гільйотина!A1" display="Гільйотина" xr:uid="{00000000-0004-0000-2800-00002F000000}"/>
    <hyperlink ref="B81:D81" location="плазма!R1C1" display="Плазма" xr:uid="{00000000-0004-0000-2800-000030000000}"/>
    <hyperlink ref="B53:D53" location="швеллер!R1C1" display="Швеллер" xr:uid="{00000000-0004-0000-2800-000031000000}"/>
    <hyperlink ref="B54:D54" location="'Швелер катаный'!A1" display="Швелер катаний" xr:uid="{00000000-0004-0000-2800-000032000000}"/>
    <hyperlink ref="B55:D55" location="'Швелер гнутий'!A1" display="Швелер гнутий" xr:uid="{00000000-0004-0000-2800-000033000000}"/>
    <hyperlink ref="B49:D49" location="'Труба безшов.'!A1" display="Турба безшовна" xr:uid="{00000000-0004-0000-2800-000034000000}"/>
    <hyperlink ref="B59:D59" location="гайка!R1C1" display="Гайка" xr:uid="{00000000-0004-0000-2800-000035000000}"/>
    <hyperlink ref="B74:D74" location="шайба!R1C1" display="Шайба" xr:uid="{00000000-0004-0000-2800-000036000000}"/>
    <hyperlink ref="B75:D75" location="шпилька!R1C1" display="Шпилька" xr:uid="{00000000-0004-0000-2800-000037000000}"/>
    <hyperlink ref="B26:D26" location="Смуга!A1" display="Смуга" xr:uid="{00000000-0004-0000-2800-000038000000}"/>
    <hyperlink ref="B64:D64" location="заглушка!A1" display="Заглушка" xr:uid="{00000000-0004-0000-2800-000039000000}"/>
    <hyperlink ref="B58:D58" location="Відводи!A1" display="Відводи" xr:uid="{00000000-0004-0000-2800-00003A000000}"/>
    <hyperlink ref="B63:D63" location="Електроди!A1" display="Електроди" xr:uid="{00000000-0004-0000-2800-00003B000000}"/>
    <hyperlink ref="B17:D17" location="Кутник!A1" display="Кутник" xr:uid="{00000000-0004-0000-2800-00003C000000}"/>
    <hyperlink ref="B36:D36" location="Штакетник!A1" display="Штахетник" xr:uid="{00000000-0004-0000-2800-00003D000000}"/>
    <hyperlink ref="B37:D37" location="'Штакетник Преміум'!A1" display="Штахетник преміум" xr:uid="{00000000-0004-0000-2800-00003E000000}"/>
  </hyperlink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V81"/>
  <sheetViews>
    <sheetView workbookViewId="0">
      <pane ySplit="5" topLeftCell="A6" activePane="bottomLeft" state="frozen"/>
      <selection pane="bottomLeft" activeCell="Q2" sqref="Q2:V2"/>
    </sheetView>
  </sheetViews>
  <sheetFormatPr defaultRowHeight="15" x14ac:dyDescent="0.25"/>
  <cols>
    <col min="1" max="1" width="1.28515625" customWidth="1"/>
    <col min="5" max="5" width="1.28515625" customWidth="1"/>
  </cols>
  <sheetData>
    <row r="1" spans="1:22" x14ac:dyDescent="0.25">
      <c r="A1" s="114"/>
      <c r="B1" s="114"/>
      <c r="C1" s="114"/>
      <c r="D1" s="114"/>
      <c r="E1" s="114"/>
      <c r="F1" s="106" t="s">
        <v>289</v>
      </c>
      <c r="G1" s="106"/>
      <c r="H1" s="106"/>
      <c r="I1" s="106"/>
      <c r="J1" s="106"/>
      <c r="K1" s="106"/>
      <c r="L1" s="106"/>
      <c r="M1" s="106"/>
      <c r="N1" s="106"/>
      <c r="O1" s="106"/>
      <c r="P1" s="2" t="s">
        <v>517</v>
      </c>
      <c r="Q1" s="101" t="s">
        <v>519</v>
      </c>
      <c r="R1" s="101"/>
      <c r="S1" s="101"/>
      <c r="T1" s="101"/>
      <c r="U1" s="101"/>
      <c r="V1" s="101"/>
    </row>
    <row r="2" spans="1:22" x14ac:dyDescent="0.25">
      <c r="A2" s="114"/>
      <c r="B2" s="114"/>
      <c r="C2" s="114"/>
      <c r="D2" s="114"/>
      <c r="E2" s="114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2" t="s">
        <v>521</v>
      </c>
      <c r="Q2" s="101" t="s">
        <v>1476</v>
      </c>
      <c r="R2" s="101"/>
      <c r="S2" s="101"/>
      <c r="T2" s="101"/>
      <c r="U2" s="101"/>
      <c r="V2" s="101"/>
    </row>
    <row r="3" spans="1:22" x14ac:dyDescent="0.25">
      <c r="A3" s="114"/>
      <c r="B3" s="114"/>
      <c r="C3" s="114"/>
      <c r="D3" s="114"/>
      <c r="E3" s="114"/>
      <c r="F3" s="107" t="s">
        <v>7</v>
      </c>
      <c r="G3" s="107"/>
      <c r="H3" s="107"/>
      <c r="I3" s="107"/>
      <c r="J3" s="107"/>
      <c r="K3" s="107"/>
      <c r="L3" s="107"/>
      <c r="M3" s="107"/>
      <c r="N3" s="107"/>
      <c r="O3" s="108"/>
      <c r="P3" s="2" t="s">
        <v>44</v>
      </c>
      <c r="Q3" s="101" t="s">
        <v>47</v>
      </c>
      <c r="R3" s="101"/>
      <c r="S3" s="101"/>
      <c r="T3" s="101"/>
      <c r="U3" s="101"/>
      <c r="V3" s="101"/>
    </row>
    <row r="4" spans="1:22" x14ac:dyDescent="0.25">
      <c r="A4" s="114"/>
      <c r="B4" s="114"/>
      <c r="C4" s="114"/>
      <c r="D4" s="114"/>
      <c r="E4" s="114"/>
      <c r="F4" s="107"/>
      <c r="G4" s="107"/>
      <c r="H4" s="107"/>
      <c r="I4" s="107"/>
      <c r="J4" s="107"/>
      <c r="K4" s="107"/>
      <c r="L4" s="107"/>
      <c r="M4" s="107"/>
      <c r="N4" s="107"/>
      <c r="O4" s="108"/>
      <c r="P4" s="2" t="s">
        <v>45</v>
      </c>
      <c r="Q4" s="101" t="s">
        <v>520</v>
      </c>
      <c r="R4" s="101"/>
      <c r="S4" s="101"/>
      <c r="T4" s="101"/>
      <c r="U4" s="101"/>
      <c r="V4" s="101"/>
    </row>
    <row r="5" spans="1:22" ht="18.75" x14ac:dyDescent="0.3">
      <c r="A5" s="113" t="s">
        <v>288</v>
      </c>
      <c r="B5" s="113"/>
      <c r="C5" s="113"/>
      <c r="D5" s="113"/>
      <c r="E5" s="113"/>
      <c r="F5" s="102" t="s">
        <v>493</v>
      </c>
      <c r="G5" s="215"/>
      <c r="H5" s="215"/>
      <c r="I5" s="215"/>
      <c r="J5" s="215"/>
      <c r="K5" s="215"/>
      <c r="L5" s="103"/>
      <c r="M5" s="102" t="s">
        <v>512</v>
      </c>
      <c r="N5" s="215"/>
      <c r="O5" s="103"/>
      <c r="P5" s="2" t="s">
        <v>46</v>
      </c>
      <c r="Q5" s="101" t="s">
        <v>51</v>
      </c>
      <c r="R5" s="101"/>
      <c r="S5" s="101"/>
      <c r="T5" s="101"/>
      <c r="U5" s="101"/>
      <c r="V5" s="101"/>
    </row>
    <row r="6" spans="1:22" ht="18.75" x14ac:dyDescent="0.3">
      <c r="A6" s="115"/>
      <c r="B6" s="115"/>
      <c r="C6" s="115"/>
      <c r="D6" s="115"/>
      <c r="E6" s="115"/>
      <c r="F6" s="124" t="s">
        <v>1273</v>
      </c>
      <c r="G6" s="124"/>
      <c r="H6" s="124"/>
      <c r="I6" s="124"/>
      <c r="J6" s="124"/>
      <c r="K6" s="124"/>
      <c r="L6" s="124"/>
      <c r="M6" s="158">
        <v>39.35</v>
      </c>
      <c r="N6" s="158"/>
      <c r="O6" s="158"/>
    </row>
    <row r="7" spans="1:22" ht="18.75" x14ac:dyDescent="0.3">
      <c r="A7" s="1"/>
      <c r="B7" s="113" t="s">
        <v>0</v>
      </c>
      <c r="C7" s="113"/>
      <c r="D7" s="113"/>
      <c r="E7" s="1"/>
      <c r="F7" s="124" t="s">
        <v>169</v>
      </c>
      <c r="G7" s="124"/>
      <c r="H7" s="124"/>
      <c r="I7" s="124"/>
      <c r="J7" s="124"/>
      <c r="K7" s="124"/>
      <c r="L7" s="124"/>
      <c r="M7" s="158">
        <v>240</v>
      </c>
      <c r="N7" s="158"/>
      <c r="O7" s="158"/>
    </row>
    <row r="8" spans="1:22" ht="18.75" x14ac:dyDescent="0.3">
      <c r="A8" s="1"/>
      <c r="B8" s="109" t="s">
        <v>492</v>
      </c>
      <c r="C8" s="109"/>
      <c r="D8" s="109"/>
      <c r="E8" s="1"/>
      <c r="F8" s="124" t="s">
        <v>1274</v>
      </c>
      <c r="G8" s="124"/>
      <c r="H8" s="124"/>
      <c r="I8" s="124"/>
      <c r="J8" s="124"/>
      <c r="K8" s="124"/>
      <c r="L8" s="124"/>
      <c r="M8" s="158">
        <v>34.99</v>
      </c>
      <c r="N8" s="158"/>
      <c r="O8" s="158"/>
    </row>
    <row r="9" spans="1:22" ht="18.75" x14ac:dyDescent="0.3">
      <c r="A9" s="1"/>
      <c r="B9" s="109" t="s">
        <v>488</v>
      </c>
      <c r="C9" s="109"/>
      <c r="D9" s="109"/>
      <c r="E9" s="1"/>
      <c r="F9" s="124" t="s">
        <v>1275</v>
      </c>
      <c r="G9" s="124"/>
      <c r="H9" s="124"/>
      <c r="I9" s="124"/>
      <c r="J9" s="124"/>
      <c r="K9" s="124"/>
      <c r="L9" s="124"/>
      <c r="M9" s="158">
        <v>79.3</v>
      </c>
      <c r="N9" s="158"/>
      <c r="O9" s="158"/>
    </row>
    <row r="10" spans="1:22" ht="18.75" x14ac:dyDescent="0.3">
      <c r="A10" s="115"/>
      <c r="B10" s="115"/>
      <c r="C10" s="115"/>
      <c r="D10" s="115"/>
      <c r="E10" s="115"/>
      <c r="F10" s="124" t="s">
        <v>1276</v>
      </c>
      <c r="G10" s="124"/>
      <c r="H10" s="124"/>
      <c r="I10" s="124"/>
      <c r="J10" s="124"/>
      <c r="K10" s="124"/>
      <c r="L10" s="124"/>
      <c r="M10" s="158">
        <v>34.99</v>
      </c>
      <c r="N10" s="158"/>
      <c r="O10" s="158"/>
    </row>
    <row r="11" spans="1:22" ht="18.75" x14ac:dyDescent="0.3">
      <c r="A11" s="1"/>
      <c r="B11" s="113" t="s">
        <v>533</v>
      </c>
      <c r="C11" s="113"/>
      <c r="D11" s="113"/>
      <c r="E11" s="1"/>
    </row>
    <row r="12" spans="1:22" ht="18.75" x14ac:dyDescent="0.3">
      <c r="A12" s="115"/>
      <c r="B12" s="115"/>
      <c r="C12" s="115"/>
      <c r="D12" s="115"/>
      <c r="E12" s="115"/>
    </row>
    <row r="13" spans="1:22" ht="18.75" x14ac:dyDescent="0.3">
      <c r="A13" s="1"/>
      <c r="B13" s="113" t="s">
        <v>290</v>
      </c>
      <c r="C13" s="113"/>
      <c r="D13" s="113"/>
      <c r="E13" s="1"/>
    </row>
    <row r="14" spans="1:22" ht="18.75" x14ac:dyDescent="0.3">
      <c r="A14" s="1"/>
      <c r="B14" s="110"/>
      <c r="C14" s="111"/>
      <c r="D14" s="112"/>
      <c r="E14" s="1"/>
    </row>
    <row r="15" spans="1:22" ht="18.75" x14ac:dyDescent="0.3">
      <c r="A15" s="1"/>
      <c r="B15" s="113" t="s">
        <v>300</v>
      </c>
      <c r="C15" s="113"/>
      <c r="D15" s="113"/>
      <c r="E15" s="1"/>
    </row>
    <row r="16" spans="1:22" ht="18.75" x14ac:dyDescent="0.3">
      <c r="A16" s="1"/>
      <c r="B16" s="110"/>
      <c r="C16" s="111"/>
      <c r="D16" s="112"/>
      <c r="E16" s="1"/>
    </row>
    <row r="17" spans="1:5" ht="18.75" x14ac:dyDescent="0.3">
      <c r="A17" s="1"/>
      <c r="B17" s="113" t="s">
        <v>430</v>
      </c>
      <c r="C17" s="113" t="s">
        <v>26</v>
      </c>
      <c r="D17" s="113" t="s">
        <v>26</v>
      </c>
      <c r="E17" s="1"/>
    </row>
    <row r="18" spans="1:5" ht="18.75" x14ac:dyDescent="0.3">
      <c r="A18" s="1"/>
      <c r="B18" s="110"/>
      <c r="C18" s="111"/>
      <c r="D18" s="112"/>
      <c r="E18" s="1"/>
    </row>
    <row r="19" spans="1:5" ht="18.75" x14ac:dyDescent="0.3">
      <c r="A19" s="1"/>
      <c r="B19" s="113" t="s">
        <v>412</v>
      </c>
      <c r="C19" s="113"/>
      <c r="D19" s="113"/>
      <c r="E19" s="1"/>
    </row>
    <row r="20" spans="1:5" ht="18.75" x14ac:dyDescent="0.3">
      <c r="A20" s="1"/>
      <c r="B20" s="109" t="s">
        <v>301</v>
      </c>
      <c r="C20" s="109"/>
      <c r="D20" s="109"/>
      <c r="E20" s="1"/>
    </row>
    <row r="21" spans="1:5" ht="18.75" x14ac:dyDescent="0.3">
      <c r="A21" s="1"/>
      <c r="B21" s="109" t="s">
        <v>410</v>
      </c>
      <c r="C21" s="109"/>
      <c r="D21" s="109"/>
      <c r="E21" s="1"/>
    </row>
    <row r="22" spans="1:5" ht="18.75" x14ac:dyDescent="0.3">
      <c r="A22" s="1"/>
      <c r="B22" s="109" t="s">
        <v>28</v>
      </c>
      <c r="C22" s="109"/>
      <c r="D22" s="109"/>
      <c r="E22" s="1"/>
    </row>
    <row r="23" spans="1:5" ht="18.75" x14ac:dyDescent="0.3">
      <c r="A23" s="1"/>
      <c r="B23" s="109" t="s">
        <v>411</v>
      </c>
      <c r="C23" s="109"/>
      <c r="D23" s="109"/>
      <c r="E23" s="1"/>
    </row>
    <row r="24" spans="1:5" ht="18.75" x14ac:dyDescent="0.3">
      <c r="A24" s="1"/>
      <c r="B24" s="109" t="s">
        <v>413</v>
      </c>
      <c r="C24" s="109"/>
      <c r="D24" s="109"/>
      <c r="E24" s="1"/>
    </row>
    <row r="25" spans="1:5" ht="18.75" x14ac:dyDescent="0.3">
      <c r="A25" s="1"/>
      <c r="B25" s="110"/>
      <c r="C25" s="111"/>
      <c r="D25" s="112"/>
      <c r="E25" s="1"/>
    </row>
    <row r="26" spans="1:5" ht="18.75" x14ac:dyDescent="0.3">
      <c r="A26" s="1"/>
      <c r="B26" s="113" t="s">
        <v>429</v>
      </c>
      <c r="C26" s="113"/>
      <c r="D26" s="113"/>
      <c r="E26" s="1"/>
    </row>
    <row r="27" spans="1:5" ht="18.75" x14ac:dyDescent="0.3">
      <c r="A27" s="1"/>
      <c r="B27" s="110"/>
      <c r="C27" s="111"/>
      <c r="D27" s="112"/>
      <c r="E27" s="1"/>
    </row>
    <row r="28" spans="1:5" ht="18.75" x14ac:dyDescent="0.3">
      <c r="A28" s="1"/>
      <c r="B28" s="113" t="s">
        <v>18</v>
      </c>
      <c r="C28" s="113"/>
      <c r="D28" s="113"/>
      <c r="E28" s="1"/>
    </row>
    <row r="29" spans="1:5" ht="18.75" x14ac:dyDescent="0.3">
      <c r="A29" s="1"/>
      <c r="B29" s="109" t="s">
        <v>885</v>
      </c>
      <c r="C29" s="109"/>
      <c r="D29" s="109"/>
      <c r="E29" s="1"/>
    </row>
    <row r="30" spans="1:5" ht="18.75" x14ac:dyDescent="0.3">
      <c r="A30" s="1"/>
      <c r="B30" s="113" t="s">
        <v>889</v>
      </c>
      <c r="C30" s="113"/>
      <c r="D30" s="113"/>
      <c r="E30" s="1"/>
    </row>
    <row r="31" spans="1:5" ht="18.75" x14ac:dyDescent="0.3">
      <c r="A31" s="1"/>
      <c r="B31" s="109" t="s">
        <v>893</v>
      </c>
      <c r="C31" s="109"/>
      <c r="D31" s="109"/>
      <c r="E31" s="1"/>
    </row>
    <row r="32" spans="1:5" ht="18.75" x14ac:dyDescent="0.3">
      <c r="A32" s="1"/>
      <c r="B32" s="109" t="s">
        <v>1631</v>
      </c>
      <c r="C32" s="109"/>
      <c r="D32" s="109"/>
      <c r="E32" s="1"/>
    </row>
    <row r="33" spans="1:5" ht="18.75" x14ac:dyDescent="0.3">
      <c r="A33" s="1"/>
      <c r="B33" s="109" t="s">
        <v>1144</v>
      </c>
      <c r="C33" s="109"/>
      <c r="D33" s="109"/>
      <c r="E33" s="1"/>
    </row>
    <row r="34" spans="1:5" ht="18.75" x14ac:dyDescent="0.3">
      <c r="A34" s="1"/>
      <c r="B34" s="109" t="s">
        <v>19</v>
      </c>
      <c r="C34" s="109"/>
      <c r="D34" s="109"/>
      <c r="E34" s="1"/>
    </row>
    <row r="35" spans="1:5" ht="18.75" x14ac:dyDescent="0.3">
      <c r="A35" s="1"/>
      <c r="B35" s="109" t="s">
        <v>904</v>
      </c>
      <c r="C35" s="109"/>
      <c r="D35" s="109"/>
      <c r="E35" s="1"/>
    </row>
    <row r="36" spans="1:5" ht="18.75" x14ac:dyDescent="0.3">
      <c r="A36" s="1"/>
      <c r="B36" s="113" t="s">
        <v>1474</v>
      </c>
      <c r="C36" s="113"/>
      <c r="D36" s="113"/>
      <c r="E36" s="1"/>
    </row>
    <row r="37" spans="1:5" ht="18.75" x14ac:dyDescent="0.3">
      <c r="A37" s="1"/>
      <c r="B37" s="109" t="s">
        <v>1475</v>
      </c>
      <c r="C37" s="109"/>
      <c r="D37" s="109"/>
      <c r="E37" s="1"/>
    </row>
    <row r="38" spans="1:5" ht="18.75" x14ac:dyDescent="0.3">
      <c r="A38" s="1"/>
      <c r="B38" s="113" t="s">
        <v>785</v>
      </c>
      <c r="C38" s="113"/>
      <c r="D38" s="113"/>
      <c r="E38" s="1"/>
    </row>
    <row r="39" spans="1:5" ht="18.75" x14ac:dyDescent="0.3">
      <c r="A39" s="1"/>
      <c r="B39" s="110"/>
      <c r="C39" s="111"/>
      <c r="D39" s="112"/>
      <c r="E39" s="1"/>
    </row>
    <row r="40" spans="1:5" ht="18.75" x14ac:dyDescent="0.3">
      <c r="A40" s="1"/>
      <c r="B40" s="113" t="s">
        <v>1143</v>
      </c>
      <c r="C40" s="113"/>
      <c r="D40" s="113"/>
      <c r="E40" s="1"/>
    </row>
    <row r="41" spans="1:5" ht="18.75" x14ac:dyDescent="0.3">
      <c r="A41" s="1"/>
      <c r="B41" s="109" t="s">
        <v>905</v>
      </c>
      <c r="C41" s="109"/>
      <c r="D41" s="109"/>
      <c r="E41" s="1"/>
    </row>
    <row r="42" spans="1:5" ht="18.75" x14ac:dyDescent="0.3">
      <c r="A42" s="1"/>
      <c r="B42" s="109" t="s">
        <v>906</v>
      </c>
      <c r="C42" s="109"/>
      <c r="D42" s="109"/>
      <c r="E42" s="1"/>
    </row>
    <row r="43" spans="1:5" ht="18.75" x14ac:dyDescent="0.3">
      <c r="A43" s="1"/>
      <c r="B43" s="109" t="s">
        <v>927</v>
      </c>
      <c r="C43" s="109"/>
      <c r="D43" s="109"/>
      <c r="E43" s="1"/>
    </row>
    <row r="44" spans="1:5" ht="18.75" x14ac:dyDescent="0.3">
      <c r="A44" s="1"/>
      <c r="B44" s="110"/>
      <c r="C44" s="111"/>
      <c r="D44" s="112"/>
      <c r="E44" s="1"/>
    </row>
    <row r="45" spans="1:5" ht="18.75" x14ac:dyDescent="0.3">
      <c r="A45" s="1"/>
      <c r="B45" s="113" t="s">
        <v>29</v>
      </c>
      <c r="C45" s="113"/>
      <c r="D45" s="113"/>
      <c r="E45" s="1"/>
    </row>
    <row r="46" spans="1:5" ht="18.75" x14ac:dyDescent="0.3">
      <c r="A46" s="1"/>
      <c r="B46" s="109" t="s">
        <v>535</v>
      </c>
      <c r="C46" s="109" t="s">
        <v>20</v>
      </c>
      <c r="D46" s="109" t="s">
        <v>20</v>
      </c>
      <c r="E46" s="1"/>
    </row>
    <row r="47" spans="1:5" ht="18.75" x14ac:dyDescent="0.3">
      <c r="A47" s="1"/>
      <c r="B47" s="109" t="s">
        <v>766</v>
      </c>
      <c r="C47" s="109" t="s">
        <v>21</v>
      </c>
      <c r="D47" s="109" t="s">
        <v>21</v>
      </c>
      <c r="E47" s="1"/>
    </row>
    <row r="48" spans="1:5" ht="18.75" x14ac:dyDescent="0.3">
      <c r="A48" s="1"/>
      <c r="B48" s="109" t="s">
        <v>22</v>
      </c>
      <c r="C48" s="109" t="s">
        <v>22</v>
      </c>
      <c r="D48" s="109" t="s">
        <v>22</v>
      </c>
      <c r="E48" s="1"/>
    </row>
    <row r="49" spans="1:5" ht="18.75" x14ac:dyDescent="0.3">
      <c r="A49" s="1"/>
      <c r="B49" s="109" t="s">
        <v>1159</v>
      </c>
      <c r="C49" s="109" t="s">
        <v>23</v>
      </c>
      <c r="D49" s="109" t="s">
        <v>23</v>
      </c>
      <c r="E49" s="1"/>
    </row>
    <row r="50" spans="1:5" ht="18.75" x14ac:dyDescent="0.3">
      <c r="A50" s="1"/>
      <c r="B50" s="109" t="s">
        <v>767</v>
      </c>
      <c r="C50" s="109" t="s">
        <v>24</v>
      </c>
      <c r="D50" s="109" t="s">
        <v>24</v>
      </c>
      <c r="E50" s="1"/>
    </row>
    <row r="51" spans="1:5" ht="18.75" x14ac:dyDescent="0.3">
      <c r="A51" s="1"/>
      <c r="B51" s="109" t="s">
        <v>768</v>
      </c>
      <c r="C51" s="109" t="s">
        <v>25</v>
      </c>
      <c r="D51" s="109" t="s">
        <v>25</v>
      </c>
      <c r="E51" s="1"/>
    </row>
    <row r="52" spans="1:5" ht="18.75" x14ac:dyDescent="0.3">
      <c r="A52" s="1"/>
      <c r="B52" s="110"/>
      <c r="C52" s="111"/>
      <c r="D52" s="112"/>
      <c r="E52" s="1"/>
    </row>
    <row r="53" spans="1:5" ht="18.75" x14ac:dyDescent="0.3">
      <c r="A53" s="1"/>
      <c r="B53" s="113" t="s">
        <v>444</v>
      </c>
      <c r="C53" s="113" t="s">
        <v>27</v>
      </c>
      <c r="D53" s="113" t="s">
        <v>27</v>
      </c>
      <c r="E53" s="1"/>
    </row>
    <row r="54" spans="1:5" ht="18.75" x14ac:dyDescent="0.3">
      <c r="A54" s="1"/>
      <c r="B54" s="109" t="s">
        <v>445</v>
      </c>
      <c r="C54" s="109"/>
      <c r="D54" s="109"/>
      <c r="E54" s="1"/>
    </row>
    <row r="55" spans="1:5" ht="18.75" x14ac:dyDescent="0.3">
      <c r="A55" s="1"/>
      <c r="B55" s="109" t="s">
        <v>446</v>
      </c>
      <c r="C55" s="109"/>
      <c r="D55" s="109"/>
      <c r="E55" s="1"/>
    </row>
    <row r="56" spans="1:5" ht="18.75" x14ac:dyDescent="0.3">
      <c r="A56" s="1"/>
      <c r="B56" s="110"/>
      <c r="C56" s="111"/>
      <c r="D56" s="112"/>
      <c r="E56" s="1"/>
    </row>
    <row r="57" spans="1:5" ht="18.75" x14ac:dyDescent="0.3">
      <c r="A57" s="1"/>
      <c r="B57" s="113" t="s">
        <v>1160</v>
      </c>
      <c r="C57" s="113" t="s">
        <v>1</v>
      </c>
      <c r="D57" s="113" t="s">
        <v>1</v>
      </c>
      <c r="E57" s="1"/>
    </row>
    <row r="58" spans="1:5" ht="18.75" x14ac:dyDescent="0.3">
      <c r="A58" s="1"/>
      <c r="B58" s="109" t="s">
        <v>1146</v>
      </c>
      <c r="C58" s="109" t="s">
        <v>8</v>
      </c>
      <c r="D58" s="109" t="s">
        <v>8</v>
      </c>
      <c r="E58" s="1"/>
    </row>
    <row r="59" spans="1:5" ht="18.75" x14ac:dyDescent="0.3">
      <c r="A59" s="1"/>
      <c r="B59" s="109" t="s">
        <v>166</v>
      </c>
      <c r="C59" s="109" t="s">
        <v>2</v>
      </c>
      <c r="D59" s="109" t="s">
        <v>2</v>
      </c>
      <c r="E59" s="1"/>
    </row>
    <row r="60" spans="1:5" ht="18.75" x14ac:dyDescent="0.3">
      <c r="A60" s="1"/>
      <c r="B60" s="109" t="s">
        <v>1121</v>
      </c>
      <c r="C60" s="109" t="s">
        <v>3</v>
      </c>
      <c r="D60" s="109" t="s">
        <v>3</v>
      </c>
      <c r="E60" s="1"/>
    </row>
    <row r="61" spans="1:5" ht="18.75" x14ac:dyDescent="0.3">
      <c r="A61" s="1"/>
      <c r="B61" s="109" t="s">
        <v>1145</v>
      </c>
      <c r="C61" s="109" t="s">
        <v>4</v>
      </c>
      <c r="D61" s="109" t="s">
        <v>4</v>
      </c>
      <c r="E61" s="1"/>
    </row>
    <row r="62" spans="1:5" ht="18.75" x14ac:dyDescent="0.3">
      <c r="A62" s="1"/>
      <c r="B62" s="109" t="s">
        <v>5</v>
      </c>
      <c r="C62" s="109" t="s">
        <v>5</v>
      </c>
      <c r="D62" s="109" t="s">
        <v>5</v>
      </c>
      <c r="E62" s="1"/>
    </row>
    <row r="63" spans="1:5" ht="18.75" x14ac:dyDescent="0.3">
      <c r="A63" s="1"/>
      <c r="B63" s="109" t="s">
        <v>1152</v>
      </c>
      <c r="C63" s="109" t="s">
        <v>17</v>
      </c>
      <c r="D63" s="109" t="s">
        <v>17</v>
      </c>
      <c r="E63" s="1"/>
    </row>
    <row r="64" spans="1:5" ht="18.75" x14ac:dyDescent="0.3">
      <c r="A64" s="1"/>
      <c r="B64" s="109" t="s">
        <v>251</v>
      </c>
      <c r="C64" s="109"/>
      <c r="D64" s="109"/>
      <c r="E64" s="1"/>
    </row>
    <row r="65" spans="1:5" ht="18.75" x14ac:dyDescent="0.3">
      <c r="A65" s="1"/>
      <c r="B65" s="109" t="s">
        <v>1141</v>
      </c>
      <c r="C65" s="109" t="s">
        <v>6</v>
      </c>
      <c r="D65" s="109" t="s">
        <v>6</v>
      </c>
      <c r="E65" s="1"/>
    </row>
    <row r="66" spans="1:5" ht="18.75" x14ac:dyDescent="0.3">
      <c r="A66" s="1"/>
      <c r="B66" s="109" t="s">
        <v>7</v>
      </c>
      <c r="C66" s="109" t="s">
        <v>7</v>
      </c>
      <c r="D66" s="109" t="s">
        <v>7</v>
      </c>
      <c r="E66" s="1"/>
    </row>
    <row r="67" spans="1:5" ht="18.75" x14ac:dyDescent="0.3">
      <c r="A67" s="1"/>
      <c r="B67" s="109" t="s">
        <v>1161</v>
      </c>
      <c r="C67" s="109" t="s">
        <v>9</v>
      </c>
      <c r="D67" s="109" t="s">
        <v>9</v>
      </c>
      <c r="E67" s="1"/>
    </row>
    <row r="68" spans="1:5" ht="18.75" x14ac:dyDescent="0.3">
      <c r="A68" s="1"/>
      <c r="B68" s="109" t="s">
        <v>1147</v>
      </c>
      <c r="C68" s="109" t="s">
        <v>10</v>
      </c>
      <c r="D68" s="109" t="s">
        <v>10</v>
      </c>
      <c r="E68" s="1"/>
    </row>
    <row r="69" spans="1:5" ht="18.75" x14ac:dyDescent="0.3">
      <c r="A69" s="1"/>
      <c r="B69" s="109" t="s">
        <v>1148</v>
      </c>
      <c r="C69" s="109" t="s">
        <v>11</v>
      </c>
      <c r="D69" s="109" t="s">
        <v>11</v>
      </c>
      <c r="E69" s="1"/>
    </row>
    <row r="70" spans="1:5" ht="18.75" x14ac:dyDescent="0.3">
      <c r="A70" s="1"/>
      <c r="B70" s="109" t="s">
        <v>12</v>
      </c>
      <c r="C70" s="109" t="s">
        <v>12</v>
      </c>
      <c r="D70" s="109" t="s">
        <v>12</v>
      </c>
      <c r="E70" s="1"/>
    </row>
    <row r="71" spans="1:5" ht="18.75" x14ac:dyDescent="0.3">
      <c r="A71" s="1"/>
      <c r="B71" s="109" t="s">
        <v>13</v>
      </c>
      <c r="C71" s="109" t="s">
        <v>13</v>
      </c>
      <c r="D71" s="109" t="s">
        <v>13</v>
      </c>
      <c r="E71" s="1"/>
    </row>
    <row r="72" spans="1:5" ht="18.75" x14ac:dyDescent="0.3">
      <c r="A72" s="1"/>
      <c r="B72" s="109" t="s">
        <v>1149</v>
      </c>
      <c r="C72" s="109" t="s">
        <v>14</v>
      </c>
      <c r="D72" s="109" t="s">
        <v>14</v>
      </c>
      <c r="E72" s="1"/>
    </row>
    <row r="73" spans="1:5" ht="18.75" x14ac:dyDescent="0.3">
      <c r="A73" s="1"/>
      <c r="B73" s="109" t="s">
        <v>15</v>
      </c>
      <c r="C73" s="109" t="s">
        <v>15</v>
      </c>
      <c r="D73" s="109" t="s">
        <v>15</v>
      </c>
      <c r="E73" s="1"/>
    </row>
    <row r="74" spans="1:5" ht="18.75" x14ac:dyDescent="0.3">
      <c r="A74" s="1"/>
      <c r="B74" s="109" t="s">
        <v>167</v>
      </c>
      <c r="C74" s="109"/>
      <c r="D74" s="109"/>
      <c r="E74" s="1"/>
    </row>
    <row r="75" spans="1:5" ht="18.75" x14ac:dyDescent="0.3">
      <c r="A75" s="1"/>
      <c r="B75" s="109" t="s">
        <v>168</v>
      </c>
      <c r="C75" s="109"/>
      <c r="D75" s="109"/>
      <c r="E75" s="1"/>
    </row>
    <row r="76" spans="1:5" ht="18.75" x14ac:dyDescent="0.3">
      <c r="A76" s="1"/>
      <c r="B76" s="109" t="s">
        <v>1151</v>
      </c>
      <c r="C76" s="109" t="s">
        <v>16</v>
      </c>
      <c r="D76" s="109" t="s">
        <v>16</v>
      </c>
      <c r="E76" s="1"/>
    </row>
    <row r="77" spans="1:5" ht="18.75" x14ac:dyDescent="0.3">
      <c r="A77" s="1"/>
      <c r="B77" s="115"/>
      <c r="C77" s="115"/>
      <c r="D77" s="115"/>
      <c r="E77" s="1"/>
    </row>
    <row r="78" spans="1:5" ht="18.75" x14ac:dyDescent="0.3">
      <c r="A78" s="1"/>
      <c r="B78" s="113" t="s">
        <v>1162</v>
      </c>
      <c r="C78" s="113"/>
      <c r="D78" s="113"/>
      <c r="E78" s="1"/>
    </row>
    <row r="79" spans="1:5" ht="15.75" x14ac:dyDescent="0.25">
      <c r="B79" s="109" t="s">
        <v>48</v>
      </c>
      <c r="C79" s="109"/>
      <c r="D79" s="109"/>
    </row>
    <row r="80" spans="1:5" ht="15.75" x14ac:dyDescent="0.25">
      <c r="B80" s="109" t="s">
        <v>784</v>
      </c>
      <c r="C80" s="109"/>
      <c r="D80" s="109"/>
    </row>
    <row r="81" spans="2:4" ht="15.75" x14ac:dyDescent="0.25">
      <c r="B81" s="109" t="s">
        <v>49</v>
      </c>
      <c r="C81" s="109"/>
      <c r="D81" s="109"/>
    </row>
  </sheetData>
  <mergeCells count="97">
    <mergeCell ref="B81:D81"/>
    <mergeCell ref="B80:D80"/>
    <mergeCell ref="Q5:V5"/>
    <mergeCell ref="F6:L6"/>
    <mergeCell ref="F7:L7"/>
    <mergeCell ref="F8:L8"/>
    <mergeCell ref="F9:L9"/>
    <mergeCell ref="M6:O6"/>
    <mergeCell ref="M7:O7"/>
    <mergeCell ref="M8:O8"/>
    <mergeCell ref="M9:O9"/>
    <mergeCell ref="B76:D76"/>
    <mergeCell ref="B77:D77"/>
    <mergeCell ref="B78:D78"/>
    <mergeCell ref="B79:D79"/>
    <mergeCell ref="F10:L10"/>
    <mergeCell ref="M10:O10"/>
    <mergeCell ref="Q1:V1"/>
    <mergeCell ref="Q2:V2"/>
    <mergeCell ref="F3:O4"/>
    <mergeCell ref="Q3:V3"/>
    <mergeCell ref="Q4:V4"/>
    <mergeCell ref="F1:O2"/>
    <mergeCell ref="F5:L5"/>
    <mergeCell ref="M5:O5"/>
    <mergeCell ref="A10:E10"/>
    <mergeCell ref="B11:D11"/>
    <mergeCell ref="A12:E12"/>
    <mergeCell ref="B13:D13"/>
    <mergeCell ref="B14:D14"/>
    <mergeCell ref="A1:E4"/>
    <mergeCell ref="A5:E5"/>
    <mergeCell ref="A6:E6"/>
    <mergeCell ref="B7:D7"/>
    <mergeCell ref="B8:D8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5:D15"/>
    <mergeCell ref="B9:D9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27:D27"/>
    <mergeCell ref="B16:D16"/>
    <mergeCell ref="B51:D51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63:D63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75:D75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</mergeCells>
  <hyperlinks>
    <hyperlink ref="B7:D7" location="арматура!R1C1" display="Арматура" xr:uid="{00000000-0004-0000-2900-000000000000}"/>
    <hyperlink ref="B8:D8" location="'Дріт в''язальний'!A1" display="Дріт в'язальний" xr:uid="{00000000-0004-0000-2900-000001000000}"/>
    <hyperlink ref="B9:D9" location="'Дріт ВР'!A1" display="Дріт ВР" xr:uid="{00000000-0004-0000-2900-000002000000}"/>
    <hyperlink ref="B11:D11" location="Двотавр!A1" display="Двотавр  " xr:uid="{00000000-0004-0000-2900-000003000000}"/>
    <hyperlink ref="B13:D13" location="Квадрат!A1" display="Квадрат сталевий" xr:uid="{00000000-0004-0000-2900-000004000000}"/>
    <hyperlink ref="B15:D15" location="Круг!A1" display="Круг сталевий" xr:uid="{00000000-0004-0000-2900-000005000000}"/>
    <hyperlink ref="B19:D19" location="лист!R1C1" display="Листы:" xr:uid="{00000000-0004-0000-2900-000006000000}"/>
    <hyperlink ref="B20:D20" location="Лист!A1" display="Лист сталевий" xr:uid="{00000000-0004-0000-2900-000007000000}"/>
    <hyperlink ref="B21:D21" location="'Лист рифлений'!A1" display="Лист рифлений" xr:uid="{00000000-0004-0000-2900-000008000000}"/>
    <hyperlink ref="B22:D22" location="'Лист ПВЛ'!A1" display="Лист ПВЛ" xr:uid="{00000000-0004-0000-2900-000009000000}"/>
    <hyperlink ref="B23:D23" location="'Лист оцинкований'!A1" display="Лист оцинкований" xr:uid="{00000000-0004-0000-2900-00000A000000}"/>
    <hyperlink ref="B24:D24" location="'Лист нержавіючий'!A1" display="Лист нержавіючий" xr:uid="{00000000-0004-0000-2900-00000B000000}"/>
    <hyperlink ref="B28:D28" location="Профнасил!A1" display="Профнастил" xr:uid="{00000000-0004-0000-2900-00000C000000}"/>
    <hyperlink ref="B29:D29" location="'Преміум профнастил'!A1" display="Преміум профнастил" xr:uid="{00000000-0004-0000-2900-00000D000000}"/>
    <hyperlink ref="B30:D30" location="' Металочерепиця'!A1" display="Металочерепиця" xr:uid="{00000000-0004-0000-2900-00000E000000}"/>
    <hyperlink ref="B31:D31" location="'Преміум металочерепиця'!A1" display="Преміум металочерепиця" xr:uid="{00000000-0004-0000-2900-00000F000000}"/>
    <hyperlink ref="B32:D32" location="метизы!R1C1" display="Метизы" xr:uid="{00000000-0004-0000-2900-000010000000}"/>
    <hyperlink ref="B33:D33" location="'Водосточна система'!A1" display="Водостічна система" xr:uid="{00000000-0004-0000-2900-000011000000}"/>
    <hyperlink ref="B34:D34" location="планки!R1C1" display="Планки" xr:uid="{00000000-0004-0000-2900-000012000000}"/>
    <hyperlink ref="B35:D35" location="'Утеплювач, ізоляція'!A1" display="Утеплювач, ізоляція" xr:uid="{00000000-0004-0000-2900-000013000000}"/>
    <hyperlink ref="B38:D38" location="'Фальцева покрівля'!A1" display="Фальцева покрівля" xr:uid="{00000000-0004-0000-2900-000014000000}"/>
    <hyperlink ref="B40:D40" location="'сетка сварная в картах'!R1C1" display="Сетка:" xr:uid="{00000000-0004-0000-2900-000015000000}"/>
    <hyperlink ref="B41:D41" location="'Сітка зварна в картах'!A1" display="Сітка зварна в картах" xr:uid="{00000000-0004-0000-2900-000016000000}"/>
    <hyperlink ref="B42:D42" location="'Сітка зварна в рулоні'!A1" display="Сітка зварна в рулоне" xr:uid="{00000000-0004-0000-2900-000017000000}"/>
    <hyperlink ref="B43:D43" location="'Сітка рабиця'!A1" display="Сітка рабиця" xr:uid="{00000000-0004-0000-2900-000018000000}"/>
    <hyperlink ref="B45:D45" location="'труба профильная'!R1C1" display="Труба:" xr:uid="{00000000-0004-0000-2900-000019000000}"/>
    <hyperlink ref="B46:D46" location="'Труба профільна'!A1" display="Труба профільна" xr:uid="{00000000-0004-0000-2900-00001A000000}"/>
    <hyperlink ref="B47:D47" location="'Труба ел.зв.'!A1" display="Труба електрозварна" xr:uid="{00000000-0004-0000-2900-00001B000000}"/>
    <hyperlink ref="B48:D48" location="'труба вгп'!R1C1" display="Трубв ВГП ДУ" xr:uid="{00000000-0004-0000-2900-00001C000000}"/>
    <hyperlink ref="B50:D50" location="'Труба оцинк.'!A1" display="Труба оцинкована" xr:uid="{00000000-0004-0000-2900-00001D000000}"/>
    <hyperlink ref="B51:D51" location="'Труба нержавіюча'!A1" display="Труба нержавіюча" xr:uid="{00000000-0004-0000-2900-00001E000000}"/>
    <hyperlink ref="B57:D57" location="шпилька.гайка.шайба!R1C1" display="Комплектующие" xr:uid="{00000000-0004-0000-2900-00001F000000}"/>
    <hyperlink ref="B60:D60" location="Цвяхи!A1" display="Цвяхи" xr:uid="{00000000-0004-0000-2900-000020000000}"/>
    <hyperlink ref="B61:D61" location="'Гіпсокартон та профіль'!A1" display=" Гіпсокартон та профіль" xr:uid="{00000000-0004-0000-2900-000021000000}"/>
    <hyperlink ref="B62:D62" location="диск!R1C1" display="Диск" xr:uid="{00000000-0004-0000-2900-000022000000}"/>
    <hyperlink ref="B65:D65" location="Лакофарбові!A1" display="Лакофарбові" xr:uid="{00000000-0004-0000-2900-000023000000}"/>
    <hyperlink ref="B66:D66" location="лопата!R1C1" display="Лопата" xr:uid="{00000000-0004-0000-2900-000024000000}"/>
    <hyperlink ref="B67:D67" location="Згони!A1" display="Згони" xr:uid="{00000000-0004-0000-2900-000025000000}"/>
    <hyperlink ref="B68:D68" location="Трійники!A1" display=" Трійники" xr:uid="{00000000-0004-0000-2900-000026000000}"/>
    <hyperlink ref="B69:D69" location="Різьба!A1" display="Різьба" xr:uid="{00000000-0004-0000-2900-000027000000}"/>
    <hyperlink ref="B70:D70" location="муфта!R1C1" display="Муфта" xr:uid="{00000000-0004-0000-2900-000028000000}"/>
    <hyperlink ref="B71:D71" location="контргайка!R1C1" display="Контргайка" xr:uid="{00000000-0004-0000-2900-000029000000}"/>
    <hyperlink ref="B72:D72" location="Фланець!A1" display="Фланець" xr:uid="{00000000-0004-0000-2900-00002A000000}"/>
    <hyperlink ref="B73:D73" location="цемент!R1C1" display="Цемент" xr:uid="{00000000-0004-0000-2900-00002B000000}"/>
    <hyperlink ref="B76:D76" location="'Щітка по металу'!A1" display="Щітка по металу" xr:uid="{00000000-0004-0000-2900-00002C000000}"/>
    <hyperlink ref="B78:D78" location="доставка!R1C1" display="Услуги" xr:uid="{00000000-0004-0000-2900-00002D000000}"/>
    <hyperlink ref="B79:D79" location="доставка!R1C1" display="Доставка" xr:uid="{00000000-0004-0000-2900-00002E000000}"/>
    <hyperlink ref="B80:D80" location="Гільйотина!A1" display="Гільйотина" xr:uid="{00000000-0004-0000-2900-00002F000000}"/>
    <hyperlink ref="B81:D81" location="плазма!R1C1" display="Плазма" xr:uid="{00000000-0004-0000-2900-000030000000}"/>
    <hyperlink ref="B53:D53" location="швеллер!R1C1" display="Швеллер" xr:uid="{00000000-0004-0000-2900-000031000000}"/>
    <hyperlink ref="B54:D54" location="'Швелер катаный'!A1" display="Швелер катаний" xr:uid="{00000000-0004-0000-2900-000032000000}"/>
    <hyperlink ref="B55:D55" location="'Швелер гнутий'!A1" display="Швелер гнутий" xr:uid="{00000000-0004-0000-2900-000033000000}"/>
    <hyperlink ref="B49:D49" location="'Труба безшов.'!A1" display="Турба безшовна" xr:uid="{00000000-0004-0000-2900-000034000000}"/>
    <hyperlink ref="B59:D59" location="гайка!R1C1" display="Гайка" xr:uid="{00000000-0004-0000-2900-000035000000}"/>
    <hyperlink ref="B74:D74" location="шайба!R1C1" display="Шайба" xr:uid="{00000000-0004-0000-2900-000036000000}"/>
    <hyperlink ref="B75:D75" location="шпилька!R1C1" display="Шпилька" xr:uid="{00000000-0004-0000-2900-000037000000}"/>
    <hyperlink ref="B26:D26" location="Смуга!A1" display="Смуга" xr:uid="{00000000-0004-0000-2900-000038000000}"/>
    <hyperlink ref="B64:D64" location="заглушка!A1" display="Заглушка" xr:uid="{00000000-0004-0000-2900-000039000000}"/>
    <hyperlink ref="B58:D58" location="Відводи!A1" display="Відводи" xr:uid="{00000000-0004-0000-2900-00003A000000}"/>
    <hyperlink ref="B63:D63" location="Електроди!A1" display="Електроди" xr:uid="{00000000-0004-0000-2900-00003B000000}"/>
    <hyperlink ref="B17:D17" location="Кутник!A1" display="Кутник" xr:uid="{00000000-0004-0000-2900-00003C000000}"/>
    <hyperlink ref="B36:D36" location="Штакетник!A1" display="Штахетник" xr:uid="{00000000-0004-0000-2900-00003D000000}"/>
    <hyperlink ref="B37:D37" location="'Штакетник Преміум'!A1" display="Штахетник преміум" xr:uid="{00000000-0004-0000-2900-00003E000000}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N81"/>
  <sheetViews>
    <sheetView workbookViewId="0">
      <pane ySplit="5" topLeftCell="A6" activePane="bottomLeft" state="frozen"/>
      <selection pane="bottomLeft" activeCell="F3" sqref="F3:G4"/>
    </sheetView>
  </sheetViews>
  <sheetFormatPr defaultRowHeight="15" x14ac:dyDescent="0.25"/>
  <cols>
    <col min="1" max="1" width="1.28515625" customWidth="1"/>
    <col min="5" max="5" width="1.28515625" customWidth="1"/>
    <col min="6" max="6" width="63.5703125" customWidth="1"/>
    <col min="7" max="7" width="27.28515625" customWidth="1"/>
  </cols>
  <sheetData>
    <row r="1" spans="1:14" x14ac:dyDescent="0.25">
      <c r="A1" s="114"/>
      <c r="B1" s="114"/>
      <c r="C1" s="114"/>
      <c r="D1" s="114"/>
      <c r="E1" s="114"/>
      <c r="F1" s="106" t="s">
        <v>289</v>
      </c>
      <c r="G1" s="106"/>
      <c r="H1" s="2" t="s">
        <v>517</v>
      </c>
      <c r="I1" s="101" t="s">
        <v>519</v>
      </c>
      <c r="J1" s="101"/>
      <c r="K1" s="101"/>
      <c r="L1" s="101"/>
      <c r="M1" s="101"/>
      <c r="N1" s="101"/>
    </row>
    <row r="2" spans="1:14" x14ac:dyDescent="0.25">
      <c r="A2" s="114"/>
      <c r="B2" s="114"/>
      <c r="C2" s="114"/>
      <c r="D2" s="114"/>
      <c r="E2" s="114"/>
      <c r="F2" s="106"/>
      <c r="G2" s="106"/>
      <c r="H2" s="2" t="s">
        <v>521</v>
      </c>
      <c r="I2" s="101" t="s">
        <v>1476</v>
      </c>
      <c r="J2" s="101"/>
      <c r="K2" s="101"/>
      <c r="L2" s="101"/>
      <c r="M2" s="101"/>
      <c r="N2" s="101"/>
    </row>
    <row r="3" spans="1:14" x14ac:dyDescent="0.25">
      <c r="A3" s="114"/>
      <c r="B3" s="114"/>
      <c r="C3" s="114"/>
      <c r="D3" s="114"/>
      <c r="E3" s="114"/>
      <c r="F3" s="107" t="s">
        <v>1146</v>
      </c>
      <c r="G3" s="107"/>
      <c r="H3" s="2" t="s">
        <v>44</v>
      </c>
      <c r="I3" s="101" t="s">
        <v>47</v>
      </c>
      <c r="J3" s="101"/>
      <c r="K3" s="101"/>
      <c r="L3" s="101"/>
      <c r="M3" s="101"/>
      <c r="N3" s="101"/>
    </row>
    <row r="4" spans="1:14" x14ac:dyDescent="0.25">
      <c r="A4" s="114"/>
      <c r="B4" s="114"/>
      <c r="C4" s="114"/>
      <c r="D4" s="114"/>
      <c r="E4" s="114"/>
      <c r="F4" s="107"/>
      <c r="G4" s="107"/>
      <c r="H4" s="2" t="s">
        <v>45</v>
      </c>
      <c r="I4" s="101" t="s">
        <v>520</v>
      </c>
      <c r="J4" s="101"/>
      <c r="K4" s="101"/>
      <c r="L4" s="101"/>
      <c r="M4" s="101"/>
      <c r="N4" s="101"/>
    </row>
    <row r="5" spans="1:14" ht="18.75" x14ac:dyDescent="0.3">
      <c r="A5" s="113" t="s">
        <v>288</v>
      </c>
      <c r="B5" s="113"/>
      <c r="C5" s="113"/>
      <c r="D5" s="113"/>
      <c r="E5" s="113"/>
      <c r="F5" s="20" t="s">
        <v>493</v>
      </c>
      <c r="G5" s="20" t="s">
        <v>512</v>
      </c>
      <c r="H5" s="2" t="s">
        <v>46</v>
      </c>
      <c r="I5" s="101" t="s">
        <v>51</v>
      </c>
      <c r="J5" s="101"/>
      <c r="K5" s="101"/>
      <c r="L5" s="101"/>
      <c r="M5" s="101"/>
      <c r="N5" s="101"/>
    </row>
    <row r="6" spans="1:14" ht="18.75" x14ac:dyDescent="0.3">
      <c r="A6" s="115"/>
      <c r="B6" s="115"/>
      <c r="C6" s="115"/>
      <c r="D6" s="115"/>
      <c r="E6" s="115"/>
      <c r="F6" s="22" t="s">
        <v>1389</v>
      </c>
      <c r="G6" s="3">
        <v>14.43</v>
      </c>
    </row>
    <row r="7" spans="1:14" ht="18.75" x14ac:dyDescent="0.3">
      <c r="A7" s="1"/>
      <c r="B7" s="113" t="s">
        <v>0</v>
      </c>
      <c r="C7" s="113"/>
      <c r="D7" s="113"/>
      <c r="E7" s="1"/>
      <c r="F7" s="22" t="s">
        <v>1277</v>
      </c>
      <c r="G7" s="3">
        <v>13.65</v>
      </c>
    </row>
    <row r="8" spans="1:14" ht="18.75" x14ac:dyDescent="0.3">
      <c r="A8" s="1"/>
      <c r="B8" s="109" t="s">
        <v>492</v>
      </c>
      <c r="C8" s="109"/>
      <c r="D8" s="109"/>
      <c r="E8" s="1"/>
      <c r="F8" s="22" t="s">
        <v>1277</v>
      </c>
      <c r="G8" s="3">
        <v>10.4</v>
      </c>
    </row>
    <row r="9" spans="1:14" ht="18.75" x14ac:dyDescent="0.3">
      <c r="A9" s="1"/>
      <c r="B9" s="109" t="s">
        <v>488</v>
      </c>
      <c r="C9" s="109"/>
      <c r="D9" s="109"/>
      <c r="E9" s="1"/>
      <c r="F9" s="22" t="s">
        <v>1390</v>
      </c>
      <c r="G9" s="3">
        <v>21.84</v>
      </c>
    </row>
    <row r="10" spans="1:14" ht="18.75" x14ac:dyDescent="0.3">
      <c r="A10" s="115"/>
      <c r="B10" s="115"/>
      <c r="C10" s="115"/>
      <c r="D10" s="115"/>
      <c r="E10" s="115"/>
      <c r="F10" s="22" t="s">
        <v>1278</v>
      </c>
      <c r="G10" s="3">
        <v>14.3</v>
      </c>
    </row>
    <row r="11" spans="1:14" ht="18.75" x14ac:dyDescent="0.3">
      <c r="A11" s="1"/>
      <c r="B11" s="113" t="s">
        <v>533</v>
      </c>
      <c r="C11" s="113"/>
      <c r="D11" s="113"/>
      <c r="E11" s="1"/>
      <c r="F11" s="22" t="s">
        <v>1279</v>
      </c>
      <c r="G11" s="3">
        <v>20.85</v>
      </c>
    </row>
    <row r="12" spans="1:14" ht="18.75" x14ac:dyDescent="0.3">
      <c r="A12" s="115"/>
      <c r="B12" s="115"/>
      <c r="C12" s="115"/>
      <c r="D12" s="115"/>
      <c r="E12" s="115"/>
      <c r="F12" s="22" t="s">
        <v>1391</v>
      </c>
      <c r="G12" s="3">
        <v>16.38</v>
      </c>
    </row>
    <row r="13" spans="1:14" ht="18.75" x14ac:dyDescent="0.3">
      <c r="A13" s="1"/>
      <c r="B13" s="113" t="s">
        <v>290</v>
      </c>
      <c r="C13" s="113"/>
      <c r="D13" s="113"/>
      <c r="E13" s="1"/>
      <c r="F13" s="22" t="s">
        <v>1392</v>
      </c>
      <c r="G13" s="3">
        <v>39.14</v>
      </c>
    </row>
    <row r="14" spans="1:14" ht="18.75" x14ac:dyDescent="0.3">
      <c r="A14" s="1"/>
      <c r="B14" s="110"/>
      <c r="C14" s="111"/>
      <c r="D14" s="112"/>
      <c r="E14" s="1"/>
      <c r="F14" s="22" t="s">
        <v>1280</v>
      </c>
      <c r="G14" s="3">
        <v>51.05</v>
      </c>
    </row>
    <row r="15" spans="1:14" ht="18.75" x14ac:dyDescent="0.3">
      <c r="A15" s="1"/>
      <c r="B15" s="113" t="s">
        <v>300</v>
      </c>
      <c r="C15" s="113"/>
      <c r="D15" s="113"/>
      <c r="E15" s="1"/>
      <c r="F15" s="22" t="s">
        <v>1393</v>
      </c>
      <c r="G15" s="3">
        <v>37.79</v>
      </c>
    </row>
    <row r="16" spans="1:14" ht="18.75" x14ac:dyDescent="0.3">
      <c r="A16" s="1"/>
      <c r="B16" s="110"/>
      <c r="C16" s="111"/>
      <c r="D16" s="112"/>
      <c r="E16" s="1"/>
      <c r="F16" s="22" t="s">
        <v>1281</v>
      </c>
      <c r="G16" s="3">
        <v>25.35</v>
      </c>
    </row>
    <row r="17" spans="1:7" ht="18.75" x14ac:dyDescent="0.3">
      <c r="A17" s="1"/>
      <c r="B17" s="113" t="s">
        <v>430</v>
      </c>
      <c r="C17" s="113" t="s">
        <v>26</v>
      </c>
      <c r="D17" s="113" t="s">
        <v>26</v>
      </c>
      <c r="E17" s="1"/>
      <c r="F17" s="22" t="s">
        <v>1394</v>
      </c>
      <c r="G17" s="3">
        <v>64.94</v>
      </c>
    </row>
    <row r="18" spans="1:7" ht="18.75" x14ac:dyDescent="0.3">
      <c r="A18" s="1"/>
      <c r="B18" s="110"/>
      <c r="C18" s="111"/>
      <c r="D18" s="112"/>
      <c r="E18" s="1"/>
      <c r="F18" s="22" t="s">
        <v>1282</v>
      </c>
      <c r="G18" s="3">
        <v>46.75</v>
      </c>
    </row>
    <row r="19" spans="1:7" ht="18.75" x14ac:dyDescent="0.3">
      <c r="A19" s="1"/>
      <c r="B19" s="113" t="s">
        <v>412</v>
      </c>
      <c r="C19" s="113"/>
      <c r="D19" s="113"/>
      <c r="E19" s="1"/>
      <c r="F19" s="22" t="s">
        <v>1395</v>
      </c>
      <c r="G19" s="3">
        <v>40.049999999999997</v>
      </c>
    </row>
    <row r="20" spans="1:7" ht="18.75" x14ac:dyDescent="0.3">
      <c r="A20" s="1"/>
      <c r="B20" s="109" t="s">
        <v>301</v>
      </c>
      <c r="C20" s="109"/>
      <c r="D20" s="109"/>
      <c r="E20" s="1"/>
      <c r="F20" s="22" t="s">
        <v>1396</v>
      </c>
      <c r="G20" s="3">
        <v>50.7</v>
      </c>
    </row>
    <row r="21" spans="1:7" ht="18.75" x14ac:dyDescent="0.3">
      <c r="A21" s="1"/>
      <c r="B21" s="109" t="s">
        <v>410</v>
      </c>
      <c r="C21" s="109"/>
      <c r="D21" s="109"/>
      <c r="E21" s="1"/>
      <c r="F21" s="22" t="s">
        <v>1397</v>
      </c>
      <c r="G21" s="3">
        <v>128.27000000000001</v>
      </c>
    </row>
    <row r="22" spans="1:7" ht="18.75" x14ac:dyDescent="0.3">
      <c r="A22" s="1"/>
      <c r="B22" s="109" t="s">
        <v>28</v>
      </c>
      <c r="C22" s="109"/>
      <c r="D22" s="109"/>
      <c r="E22" s="1"/>
      <c r="F22" s="22" t="s">
        <v>1398</v>
      </c>
      <c r="G22" s="3">
        <v>130.30000000000001</v>
      </c>
    </row>
    <row r="23" spans="1:7" ht="18.75" x14ac:dyDescent="0.3">
      <c r="A23" s="1"/>
      <c r="B23" s="109" t="s">
        <v>411</v>
      </c>
      <c r="C23" s="109"/>
      <c r="D23" s="109"/>
      <c r="E23" s="1"/>
      <c r="F23" s="22" t="s">
        <v>1399</v>
      </c>
      <c r="G23" s="3">
        <v>136.25</v>
      </c>
    </row>
    <row r="24" spans="1:7" ht="18.75" x14ac:dyDescent="0.3">
      <c r="A24" s="1"/>
      <c r="B24" s="109" t="s">
        <v>413</v>
      </c>
      <c r="C24" s="109"/>
      <c r="D24" s="109"/>
      <c r="E24" s="1"/>
      <c r="F24" s="22" t="s">
        <v>1283</v>
      </c>
      <c r="G24" s="3">
        <v>135.97999999999999</v>
      </c>
    </row>
    <row r="25" spans="1:7" ht="18.75" x14ac:dyDescent="0.3">
      <c r="A25" s="1"/>
      <c r="B25" s="110"/>
      <c r="C25" s="111"/>
      <c r="D25" s="112"/>
      <c r="E25" s="1"/>
      <c r="F25" s="22" t="s">
        <v>1400</v>
      </c>
      <c r="G25" s="3">
        <v>206.7</v>
      </c>
    </row>
    <row r="26" spans="1:7" ht="18.75" x14ac:dyDescent="0.3">
      <c r="A26" s="1"/>
      <c r="B26" s="113" t="s">
        <v>429</v>
      </c>
      <c r="C26" s="113"/>
      <c r="D26" s="113"/>
      <c r="E26" s="1"/>
      <c r="F26" s="22" t="s">
        <v>1284</v>
      </c>
      <c r="G26" s="3">
        <v>281.29000000000002</v>
      </c>
    </row>
    <row r="27" spans="1:7" ht="18.75" x14ac:dyDescent="0.3">
      <c r="A27" s="1"/>
      <c r="B27" s="110"/>
      <c r="C27" s="111"/>
      <c r="D27" s="112"/>
      <c r="E27" s="1"/>
      <c r="F27" s="22" t="s">
        <v>1285</v>
      </c>
      <c r="G27" s="3">
        <v>512.85</v>
      </c>
    </row>
    <row r="28" spans="1:7" ht="18.75" x14ac:dyDescent="0.3">
      <c r="A28" s="1"/>
      <c r="B28" s="113" t="s">
        <v>18</v>
      </c>
      <c r="C28" s="113"/>
      <c r="D28" s="113"/>
      <c r="E28" s="1"/>
      <c r="F28" s="22" t="s">
        <v>1286</v>
      </c>
      <c r="G28" s="3">
        <v>828.75</v>
      </c>
    </row>
    <row r="29" spans="1:7" ht="18.75" x14ac:dyDescent="0.3">
      <c r="A29" s="1"/>
      <c r="B29" s="109" t="s">
        <v>885</v>
      </c>
      <c r="C29" s="109"/>
      <c r="D29" s="109"/>
      <c r="E29" s="1"/>
      <c r="F29" s="22" t="s">
        <v>1287</v>
      </c>
      <c r="G29" s="3">
        <v>18.489999999999998</v>
      </c>
    </row>
    <row r="30" spans="1:7" ht="18.75" x14ac:dyDescent="0.3">
      <c r="A30" s="1"/>
      <c r="B30" s="113" t="s">
        <v>889</v>
      </c>
      <c r="C30" s="113"/>
      <c r="D30" s="113"/>
      <c r="E30" s="1"/>
      <c r="F30" s="22" t="s">
        <v>1288</v>
      </c>
      <c r="G30" s="3">
        <v>22.43</v>
      </c>
    </row>
    <row r="31" spans="1:7" ht="18.75" x14ac:dyDescent="0.3">
      <c r="A31" s="1"/>
      <c r="B31" s="109" t="s">
        <v>893</v>
      </c>
      <c r="C31" s="109"/>
      <c r="D31" s="109"/>
      <c r="E31" s="1"/>
      <c r="F31" s="22" t="s">
        <v>1289</v>
      </c>
      <c r="G31" s="3">
        <v>29.06</v>
      </c>
    </row>
    <row r="32" spans="1:7" ht="18.75" x14ac:dyDescent="0.3">
      <c r="A32" s="1"/>
      <c r="B32" s="109" t="s">
        <v>1631</v>
      </c>
      <c r="C32" s="109"/>
      <c r="D32" s="109"/>
      <c r="E32" s="1"/>
      <c r="F32" s="22" t="s">
        <v>1290</v>
      </c>
      <c r="G32" s="3">
        <v>45.81</v>
      </c>
    </row>
    <row r="33" spans="1:7" ht="18.75" x14ac:dyDescent="0.3">
      <c r="A33" s="1"/>
      <c r="B33" s="109" t="s">
        <v>1144</v>
      </c>
      <c r="C33" s="109"/>
      <c r="D33" s="109"/>
      <c r="E33" s="1"/>
      <c r="F33" s="22" t="s">
        <v>1291</v>
      </c>
      <c r="G33" s="3">
        <v>53.39</v>
      </c>
    </row>
    <row r="34" spans="1:7" ht="18.75" x14ac:dyDescent="0.3">
      <c r="A34" s="1"/>
      <c r="B34" s="109" t="s">
        <v>19</v>
      </c>
      <c r="C34" s="109"/>
      <c r="D34" s="109"/>
      <c r="E34" s="1"/>
      <c r="F34" s="22" t="s">
        <v>1292</v>
      </c>
      <c r="G34" s="3">
        <v>87.5</v>
      </c>
    </row>
    <row r="35" spans="1:7" ht="18.75" x14ac:dyDescent="0.3">
      <c r="A35" s="1"/>
      <c r="B35" s="109" t="s">
        <v>904</v>
      </c>
      <c r="C35" s="109"/>
      <c r="D35" s="109"/>
      <c r="E35" s="1"/>
      <c r="F35" s="22" t="s">
        <v>1401</v>
      </c>
      <c r="G35" s="3">
        <v>167.7</v>
      </c>
    </row>
    <row r="36" spans="1:7" ht="18.75" x14ac:dyDescent="0.3">
      <c r="A36" s="1"/>
      <c r="B36" s="113" t="s">
        <v>1474</v>
      </c>
      <c r="C36" s="113"/>
      <c r="D36" s="113"/>
      <c r="E36" s="1"/>
      <c r="F36" s="22" t="s">
        <v>1293</v>
      </c>
      <c r="G36" s="3">
        <v>166.48</v>
      </c>
    </row>
    <row r="37" spans="1:7" ht="18.75" x14ac:dyDescent="0.3">
      <c r="A37" s="1"/>
      <c r="B37" s="109" t="s">
        <v>1475</v>
      </c>
      <c r="C37" s="109"/>
      <c r="D37" s="109"/>
      <c r="E37" s="1"/>
      <c r="F37" s="22" t="s">
        <v>1402</v>
      </c>
      <c r="G37" s="3">
        <v>223.08</v>
      </c>
    </row>
    <row r="38" spans="1:7" ht="18.75" x14ac:dyDescent="0.3">
      <c r="A38" s="1"/>
      <c r="B38" s="113" t="s">
        <v>785</v>
      </c>
      <c r="C38" s="113"/>
      <c r="D38" s="113"/>
      <c r="E38" s="1"/>
      <c r="F38" s="22" t="s">
        <v>1294</v>
      </c>
      <c r="G38" s="3">
        <v>235.82</v>
      </c>
    </row>
    <row r="39" spans="1:7" ht="18.75" x14ac:dyDescent="0.3">
      <c r="A39" s="1"/>
      <c r="B39" s="110"/>
      <c r="C39" s="111"/>
      <c r="D39" s="112"/>
      <c r="E39" s="1"/>
      <c r="F39" s="22" t="s">
        <v>1403</v>
      </c>
      <c r="G39" s="3">
        <v>376.26</v>
      </c>
    </row>
    <row r="40" spans="1:7" ht="18.75" x14ac:dyDescent="0.3">
      <c r="A40" s="1"/>
      <c r="B40" s="113" t="s">
        <v>1143</v>
      </c>
      <c r="C40" s="113"/>
      <c r="D40" s="113"/>
      <c r="E40" s="1"/>
      <c r="F40" s="22" t="s">
        <v>1295</v>
      </c>
      <c r="G40" s="3">
        <v>387.61</v>
      </c>
    </row>
    <row r="41" spans="1:7" ht="18.75" x14ac:dyDescent="0.3">
      <c r="A41" s="1"/>
      <c r="B41" s="109" t="s">
        <v>905</v>
      </c>
      <c r="C41" s="109"/>
      <c r="D41" s="109"/>
      <c r="E41" s="1"/>
      <c r="F41" s="22" t="s">
        <v>1404</v>
      </c>
      <c r="G41" s="3">
        <v>894.18</v>
      </c>
    </row>
    <row r="42" spans="1:7" ht="18.75" x14ac:dyDescent="0.3">
      <c r="A42" s="1"/>
      <c r="B42" s="109" t="s">
        <v>906</v>
      </c>
      <c r="C42" s="109"/>
      <c r="D42" s="109"/>
      <c r="E42" s="1"/>
    </row>
    <row r="43" spans="1:7" ht="18.75" x14ac:dyDescent="0.3">
      <c r="A43" s="1"/>
      <c r="B43" s="109" t="s">
        <v>927</v>
      </c>
      <c r="C43" s="109"/>
      <c r="D43" s="109"/>
      <c r="E43" s="1"/>
    </row>
    <row r="44" spans="1:7" ht="18.75" x14ac:dyDescent="0.3">
      <c r="A44" s="1"/>
      <c r="B44" s="110"/>
      <c r="C44" s="111"/>
      <c r="D44" s="112"/>
      <c r="E44" s="1"/>
    </row>
    <row r="45" spans="1:7" ht="18.75" x14ac:dyDescent="0.3">
      <c r="A45" s="1"/>
      <c r="B45" s="113" t="s">
        <v>29</v>
      </c>
      <c r="C45" s="113"/>
      <c r="D45" s="113"/>
      <c r="E45" s="1"/>
    </row>
    <row r="46" spans="1:7" ht="18.75" x14ac:dyDescent="0.3">
      <c r="A46" s="1"/>
      <c r="B46" s="109" t="s">
        <v>535</v>
      </c>
      <c r="C46" s="109" t="s">
        <v>20</v>
      </c>
      <c r="D46" s="109" t="s">
        <v>20</v>
      </c>
      <c r="E46" s="1"/>
    </row>
    <row r="47" spans="1:7" ht="18.75" x14ac:dyDescent="0.3">
      <c r="A47" s="1"/>
      <c r="B47" s="109" t="s">
        <v>766</v>
      </c>
      <c r="C47" s="109" t="s">
        <v>21</v>
      </c>
      <c r="D47" s="109" t="s">
        <v>21</v>
      </c>
      <c r="E47" s="1"/>
    </row>
    <row r="48" spans="1:7" ht="18.75" x14ac:dyDescent="0.3">
      <c r="A48" s="1"/>
      <c r="B48" s="109" t="s">
        <v>22</v>
      </c>
      <c r="C48" s="109" t="s">
        <v>22</v>
      </c>
      <c r="D48" s="109" t="s">
        <v>22</v>
      </c>
      <c r="E48" s="1"/>
    </row>
    <row r="49" spans="1:5" ht="18.75" x14ac:dyDescent="0.3">
      <c r="A49" s="1"/>
      <c r="B49" s="109" t="s">
        <v>1159</v>
      </c>
      <c r="C49" s="109" t="s">
        <v>23</v>
      </c>
      <c r="D49" s="109" t="s">
        <v>23</v>
      </c>
      <c r="E49" s="1"/>
    </row>
    <row r="50" spans="1:5" ht="18.75" x14ac:dyDescent="0.3">
      <c r="A50" s="1"/>
      <c r="B50" s="109" t="s">
        <v>767</v>
      </c>
      <c r="C50" s="109" t="s">
        <v>24</v>
      </c>
      <c r="D50" s="109" t="s">
        <v>24</v>
      </c>
      <c r="E50" s="1"/>
    </row>
    <row r="51" spans="1:5" ht="18.75" x14ac:dyDescent="0.3">
      <c r="A51" s="1"/>
      <c r="B51" s="109" t="s">
        <v>768</v>
      </c>
      <c r="C51" s="109" t="s">
        <v>25</v>
      </c>
      <c r="D51" s="109" t="s">
        <v>25</v>
      </c>
      <c r="E51" s="1"/>
    </row>
    <row r="52" spans="1:5" ht="18.75" x14ac:dyDescent="0.3">
      <c r="A52" s="1"/>
      <c r="B52" s="110"/>
      <c r="C52" s="111"/>
      <c r="D52" s="112"/>
      <c r="E52" s="1"/>
    </row>
    <row r="53" spans="1:5" ht="18.75" x14ac:dyDescent="0.3">
      <c r="A53" s="1"/>
      <c r="B53" s="113" t="s">
        <v>444</v>
      </c>
      <c r="C53" s="113" t="s">
        <v>27</v>
      </c>
      <c r="D53" s="113" t="s">
        <v>27</v>
      </c>
      <c r="E53" s="1"/>
    </row>
    <row r="54" spans="1:5" ht="18.75" x14ac:dyDescent="0.3">
      <c r="A54" s="1"/>
      <c r="B54" s="109" t="s">
        <v>445</v>
      </c>
      <c r="C54" s="109"/>
      <c r="D54" s="109"/>
      <c r="E54" s="1"/>
    </row>
    <row r="55" spans="1:5" ht="18.75" x14ac:dyDescent="0.3">
      <c r="A55" s="1"/>
      <c r="B55" s="109" t="s">
        <v>446</v>
      </c>
      <c r="C55" s="109"/>
      <c r="D55" s="109"/>
      <c r="E55" s="1"/>
    </row>
    <row r="56" spans="1:5" ht="18.75" x14ac:dyDescent="0.3">
      <c r="A56" s="1"/>
      <c r="B56" s="110"/>
      <c r="C56" s="111"/>
      <c r="D56" s="112"/>
      <c r="E56" s="1"/>
    </row>
    <row r="57" spans="1:5" ht="18.75" x14ac:dyDescent="0.3">
      <c r="A57" s="1"/>
      <c r="B57" s="113" t="s">
        <v>1160</v>
      </c>
      <c r="C57" s="113" t="s">
        <v>1</v>
      </c>
      <c r="D57" s="113" t="s">
        <v>1</v>
      </c>
      <c r="E57" s="1"/>
    </row>
    <row r="58" spans="1:5" ht="18.75" x14ac:dyDescent="0.3">
      <c r="A58" s="1"/>
      <c r="B58" s="109" t="s">
        <v>1146</v>
      </c>
      <c r="C58" s="109" t="s">
        <v>8</v>
      </c>
      <c r="D58" s="109" t="s">
        <v>8</v>
      </c>
      <c r="E58" s="1"/>
    </row>
    <row r="59" spans="1:5" ht="18.75" x14ac:dyDescent="0.3">
      <c r="A59" s="1"/>
      <c r="B59" s="109" t="s">
        <v>166</v>
      </c>
      <c r="C59" s="109" t="s">
        <v>2</v>
      </c>
      <c r="D59" s="109" t="s">
        <v>2</v>
      </c>
      <c r="E59" s="1"/>
    </row>
    <row r="60" spans="1:5" ht="18.75" x14ac:dyDescent="0.3">
      <c r="A60" s="1"/>
      <c r="B60" s="109" t="s">
        <v>1121</v>
      </c>
      <c r="C60" s="109" t="s">
        <v>3</v>
      </c>
      <c r="D60" s="109" t="s">
        <v>3</v>
      </c>
      <c r="E60" s="1"/>
    </row>
    <row r="61" spans="1:5" ht="18.75" x14ac:dyDescent="0.3">
      <c r="A61" s="1"/>
      <c r="B61" s="109" t="s">
        <v>1145</v>
      </c>
      <c r="C61" s="109" t="s">
        <v>4</v>
      </c>
      <c r="D61" s="109" t="s">
        <v>4</v>
      </c>
      <c r="E61" s="1"/>
    </row>
    <row r="62" spans="1:5" ht="18.75" x14ac:dyDescent="0.3">
      <c r="A62" s="1"/>
      <c r="B62" s="109" t="s">
        <v>5</v>
      </c>
      <c r="C62" s="109" t="s">
        <v>5</v>
      </c>
      <c r="D62" s="109" t="s">
        <v>5</v>
      </c>
      <c r="E62" s="1"/>
    </row>
    <row r="63" spans="1:5" ht="18.75" x14ac:dyDescent="0.3">
      <c r="A63" s="1"/>
      <c r="B63" s="109" t="s">
        <v>1152</v>
      </c>
      <c r="C63" s="109" t="s">
        <v>17</v>
      </c>
      <c r="D63" s="109" t="s">
        <v>17</v>
      </c>
      <c r="E63" s="1"/>
    </row>
    <row r="64" spans="1:5" ht="18.75" x14ac:dyDescent="0.3">
      <c r="A64" s="1"/>
      <c r="B64" s="109" t="s">
        <v>251</v>
      </c>
      <c r="C64" s="109"/>
      <c r="D64" s="109"/>
      <c r="E64" s="1"/>
    </row>
    <row r="65" spans="1:5" ht="18.75" x14ac:dyDescent="0.3">
      <c r="A65" s="1"/>
      <c r="B65" s="109" t="s">
        <v>1141</v>
      </c>
      <c r="C65" s="109" t="s">
        <v>6</v>
      </c>
      <c r="D65" s="109" t="s">
        <v>6</v>
      </c>
      <c r="E65" s="1"/>
    </row>
    <row r="66" spans="1:5" ht="18.75" x14ac:dyDescent="0.3">
      <c r="A66" s="1"/>
      <c r="B66" s="109" t="s">
        <v>7</v>
      </c>
      <c r="C66" s="109" t="s">
        <v>7</v>
      </c>
      <c r="D66" s="109" t="s">
        <v>7</v>
      </c>
      <c r="E66" s="1"/>
    </row>
    <row r="67" spans="1:5" ht="18.75" x14ac:dyDescent="0.3">
      <c r="A67" s="1"/>
      <c r="B67" s="109" t="s">
        <v>1161</v>
      </c>
      <c r="C67" s="109" t="s">
        <v>9</v>
      </c>
      <c r="D67" s="109" t="s">
        <v>9</v>
      </c>
      <c r="E67" s="1"/>
    </row>
    <row r="68" spans="1:5" ht="18.75" x14ac:dyDescent="0.3">
      <c r="A68" s="1"/>
      <c r="B68" s="109" t="s">
        <v>1147</v>
      </c>
      <c r="C68" s="109" t="s">
        <v>10</v>
      </c>
      <c r="D68" s="109" t="s">
        <v>10</v>
      </c>
      <c r="E68" s="1"/>
    </row>
    <row r="69" spans="1:5" ht="18.75" x14ac:dyDescent="0.3">
      <c r="A69" s="1"/>
      <c r="B69" s="109" t="s">
        <v>1148</v>
      </c>
      <c r="C69" s="109" t="s">
        <v>11</v>
      </c>
      <c r="D69" s="109" t="s">
        <v>11</v>
      </c>
      <c r="E69" s="1"/>
    </row>
    <row r="70" spans="1:5" ht="18.75" x14ac:dyDescent="0.3">
      <c r="A70" s="1"/>
      <c r="B70" s="109" t="s">
        <v>12</v>
      </c>
      <c r="C70" s="109" t="s">
        <v>12</v>
      </c>
      <c r="D70" s="109" t="s">
        <v>12</v>
      </c>
      <c r="E70" s="1"/>
    </row>
    <row r="71" spans="1:5" ht="18.75" x14ac:dyDescent="0.3">
      <c r="A71" s="1"/>
      <c r="B71" s="109" t="s">
        <v>13</v>
      </c>
      <c r="C71" s="109" t="s">
        <v>13</v>
      </c>
      <c r="D71" s="109" t="s">
        <v>13</v>
      </c>
      <c r="E71" s="1"/>
    </row>
    <row r="72" spans="1:5" ht="18.75" x14ac:dyDescent="0.3">
      <c r="A72" s="1"/>
      <c r="B72" s="109" t="s">
        <v>1149</v>
      </c>
      <c r="C72" s="109" t="s">
        <v>14</v>
      </c>
      <c r="D72" s="109" t="s">
        <v>14</v>
      </c>
      <c r="E72" s="1"/>
    </row>
    <row r="73" spans="1:5" ht="18.75" x14ac:dyDescent="0.3">
      <c r="A73" s="1"/>
      <c r="B73" s="109" t="s">
        <v>15</v>
      </c>
      <c r="C73" s="109" t="s">
        <v>15</v>
      </c>
      <c r="D73" s="109" t="s">
        <v>15</v>
      </c>
      <c r="E73" s="1"/>
    </row>
    <row r="74" spans="1:5" ht="18.75" x14ac:dyDescent="0.3">
      <c r="A74" s="1"/>
      <c r="B74" s="109" t="s">
        <v>167</v>
      </c>
      <c r="C74" s="109"/>
      <c r="D74" s="109"/>
      <c r="E74" s="1"/>
    </row>
    <row r="75" spans="1:5" ht="18.75" x14ac:dyDescent="0.3">
      <c r="A75" s="1"/>
      <c r="B75" s="109" t="s">
        <v>168</v>
      </c>
      <c r="C75" s="109"/>
      <c r="D75" s="109"/>
      <c r="E75" s="1"/>
    </row>
    <row r="76" spans="1:5" ht="18.75" x14ac:dyDescent="0.3">
      <c r="A76" s="1"/>
      <c r="B76" s="109" t="s">
        <v>1151</v>
      </c>
      <c r="C76" s="109" t="s">
        <v>16</v>
      </c>
      <c r="D76" s="109" t="s">
        <v>16</v>
      </c>
      <c r="E76" s="1"/>
    </row>
    <row r="77" spans="1:5" ht="18.75" x14ac:dyDescent="0.3">
      <c r="A77" s="1"/>
      <c r="B77" s="115"/>
      <c r="C77" s="115"/>
      <c r="D77" s="115"/>
      <c r="E77" s="1"/>
    </row>
    <row r="78" spans="1:5" ht="18.75" x14ac:dyDescent="0.3">
      <c r="A78" s="1"/>
      <c r="B78" s="113" t="s">
        <v>1162</v>
      </c>
      <c r="C78" s="113"/>
      <c r="D78" s="113"/>
      <c r="E78" s="1"/>
    </row>
    <row r="79" spans="1:5" ht="15.75" x14ac:dyDescent="0.25">
      <c r="B79" s="109" t="s">
        <v>48</v>
      </c>
      <c r="C79" s="109"/>
      <c r="D79" s="109"/>
    </row>
    <row r="80" spans="1:5" ht="15.75" x14ac:dyDescent="0.25">
      <c r="B80" s="109" t="s">
        <v>784</v>
      </c>
      <c r="C80" s="109"/>
      <c r="D80" s="109"/>
    </row>
    <row r="81" spans="2:4" ht="15.75" x14ac:dyDescent="0.25">
      <c r="B81" s="109" t="s">
        <v>49</v>
      </c>
      <c r="C81" s="109"/>
      <c r="D81" s="109"/>
    </row>
  </sheetData>
  <mergeCells count="85">
    <mergeCell ref="B81:D81"/>
    <mergeCell ref="B80:D80"/>
    <mergeCell ref="I5:N5"/>
    <mergeCell ref="A6:E6"/>
    <mergeCell ref="B7:D7"/>
    <mergeCell ref="B8:D8"/>
    <mergeCell ref="B9:D9"/>
    <mergeCell ref="A10:E10"/>
    <mergeCell ref="B11:D11"/>
    <mergeCell ref="A12:E12"/>
    <mergeCell ref="B13:D13"/>
    <mergeCell ref="B14:D14"/>
    <mergeCell ref="B27:D27"/>
    <mergeCell ref="B16:D16"/>
    <mergeCell ref="B17:D17"/>
    <mergeCell ref="B76:D76"/>
    <mergeCell ref="B77:D77"/>
    <mergeCell ref="I1:N1"/>
    <mergeCell ref="I2:N2"/>
    <mergeCell ref="F3:G4"/>
    <mergeCell ref="I3:N3"/>
    <mergeCell ref="I4:N4"/>
    <mergeCell ref="B44:D44"/>
    <mergeCell ref="B45:D45"/>
    <mergeCell ref="B46:D46"/>
    <mergeCell ref="B47:D47"/>
    <mergeCell ref="B48:D48"/>
    <mergeCell ref="B49:D49"/>
    <mergeCell ref="B50:D50"/>
    <mergeCell ref="B63:D63"/>
    <mergeCell ref="B52:D52"/>
    <mergeCell ref="B53:D53"/>
    <mergeCell ref="B78:D78"/>
    <mergeCell ref="B26:D26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51:D51"/>
    <mergeCell ref="B40:D40"/>
    <mergeCell ref="B79:D79"/>
    <mergeCell ref="F1:G2"/>
    <mergeCell ref="B15:D15"/>
    <mergeCell ref="A1:E4"/>
    <mergeCell ref="A5:E5"/>
    <mergeCell ref="B18:D18"/>
    <mergeCell ref="B19:D19"/>
    <mergeCell ref="B20:D20"/>
    <mergeCell ref="B21:D21"/>
    <mergeCell ref="B22:D22"/>
    <mergeCell ref="B23:D23"/>
    <mergeCell ref="B24:D24"/>
    <mergeCell ref="B25:D25"/>
    <mergeCell ref="B41:D41"/>
    <mergeCell ref="B42:D42"/>
    <mergeCell ref="B43:D4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75:D75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</mergeCells>
  <hyperlinks>
    <hyperlink ref="B7:D7" location="арматура!R1C1" display="Арматура" xr:uid="{00000000-0004-0000-2A00-000000000000}"/>
    <hyperlink ref="B8:D8" location="'Дріт в''язальний'!A1" display="Дріт в'язальний" xr:uid="{00000000-0004-0000-2A00-000001000000}"/>
    <hyperlink ref="B9:D9" location="'Дріт ВР'!A1" display="Дріт ВР" xr:uid="{00000000-0004-0000-2A00-000002000000}"/>
    <hyperlink ref="B11:D11" location="Двотавр!A1" display="Двотавр  " xr:uid="{00000000-0004-0000-2A00-000003000000}"/>
    <hyperlink ref="B13:D13" location="Квадрат!A1" display="Квадрат сталевий" xr:uid="{00000000-0004-0000-2A00-000004000000}"/>
    <hyperlink ref="B15:D15" location="Круг!A1" display="Круг сталевий" xr:uid="{00000000-0004-0000-2A00-000005000000}"/>
    <hyperlink ref="B19:D19" location="лист!R1C1" display="Листы:" xr:uid="{00000000-0004-0000-2A00-000006000000}"/>
    <hyperlink ref="B20:D20" location="Лист!A1" display="Лист сталевий" xr:uid="{00000000-0004-0000-2A00-000007000000}"/>
    <hyperlink ref="B21:D21" location="'Лист рифлений'!A1" display="Лист рифлений" xr:uid="{00000000-0004-0000-2A00-000008000000}"/>
    <hyperlink ref="B22:D22" location="'Лист ПВЛ'!A1" display="Лист ПВЛ" xr:uid="{00000000-0004-0000-2A00-000009000000}"/>
    <hyperlink ref="B23:D23" location="'Лист оцинкований'!A1" display="Лист оцинкований" xr:uid="{00000000-0004-0000-2A00-00000A000000}"/>
    <hyperlink ref="B24:D24" location="'Лист нержавіючий'!A1" display="Лист нержавіючий" xr:uid="{00000000-0004-0000-2A00-00000B000000}"/>
    <hyperlink ref="B28:D28" location="Профнасил!A1" display="Профнастил" xr:uid="{00000000-0004-0000-2A00-00000C000000}"/>
    <hyperlink ref="B29:D29" location="'Преміум профнастил'!A1" display="Преміум профнастил" xr:uid="{00000000-0004-0000-2A00-00000D000000}"/>
    <hyperlink ref="B30:D30" location="' Металочерепиця'!A1" display="Металочерепиця" xr:uid="{00000000-0004-0000-2A00-00000E000000}"/>
    <hyperlink ref="B31:D31" location="'Преміум металочерепиця'!A1" display="Преміум металочерепиця" xr:uid="{00000000-0004-0000-2A00-00000F000000}"/>
    <hyperlink ref="B32:D32" location="метизы!R1C1" display="Метизы" xr:uid="{00000000-0004-0000-2A00-000010000000}"/>
    <hyperlink ref="B33:D33" location="'Водосточна система'!A1" display="Водостічна система" xr:uid="{00000000-0004-0000-2A00-000011000000}"/>
    <hyperlink ref="B34:D34" location="планки!R1C1" display="Планки" xr:uid="{00000000-0004-0000-2A00-000012000000}"/>
    <hyperlink ref="B35:D35" location="'Утеплювач, ізоляція'!A1" display="Утеплювач, ізоляція" xr:uid="{00000000-0004-0000-2A00-000013000000}"/>
    <hyperlink ref="B38:D38" location="'Фальцева покрівля'!A1" display="Фальцева покрівля" xr:uid="{00000000-0004-0000-2A00-000014000000}"/>
    <hyperlink ref="B40:D40" location="'сетка сварная в картах'!R1C1" display="Сетка:" xr:uid="{00000000-0004-0000-2A00-000015000000}"/>
    <hyperlink ref="B41:D41" location="'Сітка зварна в картах'!A1" display="Сітка зварна в картах" xr:uid="{00000000-0004-0000-2A00-000016000000}"/>
    <hyperlink ref="B42:D42" location="'Сітка зварна в рулоні'!A1" display="Сітка зварна в рулоне" xr:uid="{00000000-0004-0000-2A00-000017000000}"/>
    <hyperlink ref="B43:D43" location="'Сітка рабиця'!A1" display="Сітка рабиця" xr:uid="{00000000-0004-0000-2A00-000018000000}"/>
    <hyperlink ref="B45:D45" location="'труба профильная'!R1C1" display="Труба:" xr:uid="{00000000-0004-0000-2A00-000019000000}"/>
    <hyperlink ref="B46:D46" location="'Труба профільна'!A1" display="Труба профільна" xr:uid="{00000000-0004-0000-2A00-00001A000000}"/>
    <hyperlink ref="B47:D47" location="'Труба ел.зв.'!A1" display="Труба електрозварна" xr:uid="{00000000-0004-0000-2A00-00001B000000}"/>
    <hyperlink ref="B48:D48" location="'труба вгп'!R1C1" display="Трубв ВГП ДУ" xr:uid="{00000000-0004-0000-2A00-00001C000000}"/>
    <hyperlink ref="B50:D50" location="'Труба оцинк.'!A1" display="Труба оцинкована" xr:uid="{00000000-0004-0000-2A00-00001D000000}"/>
    <hyperlink ref="B51:D51" location="'Труба нержавіюча'!A1" display="Труба нержавіюча" xr:uid="{00000000-0004-0000-2A00-00001E000000}"/>
    <hyperlink ref="B57:D57" location="шпилька.гайка.шайба!R1C1" display="Комплектующие" xr:uid="{00000000-0004-0000-2A00-00001F000000}"/>
    <hyperlink ref="B60:D60" location="Цвяхи!A1" display="Цвяхи" xr:uid="{00000000-0004-0000-2A00-000020000000}"/>
    <hyperlink ref="B61:D61" location="'Гіпсокартон та профіль'!A1" display=" Гіпсокартон та профіль" xr:uid="{00000000-0004-0000-2A00-000021000000}"/>
    <hyperlink ref="B62:D62" location="диск!R1C1" display="Диск" xr:uid="{00000000-0004-0000-2A00-000022000000}"/>
    <hyperlink ref="B65:D65" location="Лакофарбові!A1" display="Лакофарбові" xr:uid="{00000000-0004-0000-2A00-000023000000}"/>
    <hyperlink ref="B66:D66" location="лопата!R1C1" display="Лопата" xr:uid="{00000000-0004-0000-2A00-000024000000}"/>
    <hyperlink ref="B67:D67" location="Згони!A1" display="Згони" xr:uid="{00000000-0004-0000-2A00-000025000000}"/>
    <hyperlink ref="B68:D68" location="Трійники!A1" display=" Трійники" xr:uid="{00000000-0004-0000-2A00-000026000000}"/>
    <hyperlink ref="B69:D69" location="Різьба!A1" display="Різьба" xr:uid="{00000000-0004-0000-2A00-000027000000}"/>
    <hyperlink ref="B70:D70" location="муфта!R1C1" display="Муфта" xr:uid="{00000000-0004-0000-2A00-000028000000}"/>
    <hyperlink ref="B71:D71" location="контргайка!R1C1" display="Контргайка" xr:uid="{00000000-0004-0000-2A00-000029000000}"/>
    <hyperlink ref="B72:D72" location="Фланець!A1" display="Фланець" xr:uid="{00000000-0004-0000-2A00-00002A000000}"/>
    <hyperlink ref="B73:D73" location="цемент!R1C1" display="Цемент" xr:uid="{00000000-0004-0000-2A00-00002B000000}"/>
    <hyperlink ref="B76:D76" location="'Щітка по металу'!A1" display="Щітка по металу" xr:uid="{00000000-0004-0000-2A00-00002C000000}"/>
    <hyperlink ref="B78:D78" location="доставка!R1C1" display="Услуги" xr:uid="{00000000-0004-0000-2A00-00002D000000}"/>
    <hyperlink ref="B79:D79" location="доставка!R1C1" display="Доставка" xr:uid="{00000000-0004-0000-2A00-00002E000000}"/>
    <hyperlink ref="B80:D80" location="Гільйотина!A1" display="Гільйотина" xr:uid="{00000000-0004-0000-2A00-00002F000000}"/>
    <hyperlink ref="B81:D81" location="плазма!R1C1" display="Плазма" xr:uid="{00000000-0004-0000-2A00-000030000000}"/>
    <hyperlink ref="B53:D53" location="швеллер!R1C1" display="Швеллер" xr:uid="{00000000-0004-0000-2A00-000031000000}"/>
    <hyperlink ref="B54:D54" location="'Швелер катаный'!A1" display="Швелер катаний" xr:uid="{00000000-0004-0000-2A00-000032000000}"/>
    <hyperlink ref="B55:D55" location="'Швелер гнутий'!A1" display="Швелер гнутий" xr:uid="{00000000-0004-0000-2A00-000033000000}"/>
    <hyperlink ref="B49:D49" location="'Труба безшов.'!A1" display="Турба безшовна" xr:uid="{00000000-0004-0000-2A00-000034000000}"/>
    <hyperlink ref="B59:D59" location="гайка!R1C1" display="Гайка" xr:uid="{00000000-0004-0000-2A00-000035000000}"/>
    <hyperlink ref="B74:D74" location="шайба!R1C1" display="Шайба" xr:uid="{00000000-0004-0000-2A00-000036000000}"/>
    <hyperlink ref="B75:D75" location="шпилька!R1C1" display="Шпилька" xr:uid="{00000000-0004-0000-2A00-000037000000}"/>
    <hyperlink ref="B26:D26" location="Смуга!A1" display="Смуга" xr:uid="{00000000-0004-0000-2A00-000038000000}"/>
    <hyperlink ref="B64:D64" location="заглушка!A1" display="Заглушка" xr:uid="{00000000-0004-0000-2A00-000039000000}"/>
    <hyperlink ref="B58:D58" location="Відводи!A1" display="Відводи" xr:uid="{00000000-0004-0000-2A00-00003A000000}"/>
    <hyperlink ref="B63:D63" location="Електроди!A1" display="Електроди" xr:uid="{00000000-0004-0000-2A00-00003B000000}"/>
    <hyperlink ref="B17:D17" location="Кутник!A1" display="Кутник" xr:uid="{00000000-0004-0000-2A00-00003C000000}"/>
    <hyperlink ref="B36:D36" location="Штакетник!A1" display="Штахетник" xr:uid="{00000000-0004-0000-2A00-00003D000000}"/>
    <hyperlink ref="B37:D37" location="'Штакетник Преміум'!A1" display="Штахетник преміум" xr:uid="{00000000-0004-0000-2A00-00003E000000}"/>
  </hyperlink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N81"/>
  <sheetViews>
    <sheetView workbookViewId="0">
      <pane ySplit="5" topLeftCell="A6" activePane="bottomLeft" state="frozen"/>
      <selection pane="bottomLeft" activeCell="F3" sqref="F3:G4"/>
    </sheetView>
  </sheetViews>
  <sheetFormatPr defaultRowHeight="15" x14ac:dyDescent="0.25"/>
  <cols>
    <col min="1" max="1" width="1.28515625" customWidth="1"/>
    <col min="5" max="5" width="1.28515625" customWidth="1"/>
    <col min="6" max="6" width="63.7109375" customWidth="1"/>
    <col min="7" max="7" width="27" customWidth="1"/>
  </cols>
  <sheetData>
    <row r="1" spans="1:14" x14ac:dyDescent="0.25">
      <c r="A1" s="114"/>
      <c r="B1" s="114"/>
      <c r="C1" s="114"/>
      <c r="D1" s="114"/>
      <c r="E1" s="114"/>
      <c r="F1" s="106" t="s">
        <v>289</v>
      </c>
      <c r="G1" s="106"/>
      <c r="H1" s="2" t="s">
        <v>517</v>
      </c>
      <c r="I1" s="101" t="s">
        <v>519</v>
      </c>
      <c r="J1" s="101"/>
      <c r="K1" s="101"/>
      <c r="L1" s="101"/>
      <c r="M1" s="101"/>
      <c r="N1" s="101"/>
    </row>
    <row r="2" spans="1:14" x14ac:dyDescent="0.25">
      <c r="A2" s="114"/>
      <c r="B2" s="114"/>
      <c r="C2" s="114"/>
      <c r="D2" s="114"/>
      <c r="E2" s="114"/>
      <c r="F2" s="106"/>
      <c r="G2" s="106"/>
      <c r="H2" s="2" t="s">
        <v>521</v>
      </c>
      <c r="I2" s="101" t="s">
        <v>1476</v>
      </c>
      <c r="J2" s="101"/>
      <c r="K2" s="101"/>
      <c r="L2" s="101"/>
      <c r="M2" s="101"/>
      <c r="N2" s="101"/>
    </row>
    <row r="3" spans="1:14" x14ac:dyDescent="0.25">
      <c r="A3" s="114"/>
      <c r="B3" s="114"/>
      <c r="C3" s="114"/>
      <c r="D3" s="114"/>
      <c r="E3" s="114"/>
      <c r="F3" s="107" t="s">
        <v>1161</v>
      </c>
      <c r="G3" s="107"/>
      <c r="H3" s="2" t="s">
        <v>44</v>
      </c>
      <c r="I3" s="101" t="s">
        <v>47</v>
      </c>
      <c r="J3" s="101"/>
      <c r="K3" s="101"/>
      <c r="L3" s="101"/>
      <c r="M3" s="101"/>
      <c r="N3" s="101"/>
    </row>
    <row r="4" spans="1:14" x14ac:dyDescent="0.25">
      <c r="A4" s="114"/>
      <c r="B4" s="114"/>
      <c r="C4" s="114"/>
      <c r="D4" s="114"/>
      <c r="E4" s="114"/>
      <c r="F4" s="107"/>
      <c r="G4" s="107"/>
      <c r="H4" s="2" t="s">
        <v>45</v>
      </c>
      <c r="I4" s="101" t="s">
        <v>520</v>
      </c>
      <c r="J4" s="101"/>
      <c r="K4" s="101"/>
      <c r="L4" s="101"/>
      <c r="M4" s="101"/>
      <c r="N4" s="101"/>
    </row>
    <row r="5" spans="1:14" ht="18.75" x14ac:dyDescent="0.3">
      <c r="A5" s="113" t="s">
        <v>288</v>
      </c>
      <c r="B5" s="113"/>
      <c r="C5" s="113"/>
      <c r="D5" s="113"/>
      <c r="E5" s="113"/>
      <c r="F5" s="20" t="s">
        <v>493</v>
      </c>
      <c r="G5" s="20" t="s">
        <v>512</v>
      </c>
      <c r="H5" s="2" t="s">
        <v>46</v>
      </c>
      <c r="I5" s="101" t="s">
        <v>51</v>
      </c>
      <c r="J5" s="101"/>
      <c r="K5" s="101"/>
      <c r="L5" s="101"/>
      <c r="M5" s="101"/>
      <c r="N5" s="101"/>
    </row>
    <row r="6" spans="1:14" ht="18.75" x14ac:dyDescent="0.3">
      <c r="A6" s="115"/>
      <c r="B6" s="115"/>
      <c r="C6" s="115"/>
      <c r="D6" s="115"/>
      <c r="E6" s="115"/>
      <c r="F6" s="22" t="s">
        <v>1364</v>
      </c>
      <c r="G6" s="3">
        <v>16.91</v>
      </c>
    </row>
    <row r="7" spans="1:14" ht="18.75" x14ac:dyDescent="0.3">
      <c r="A7" s="1"/>
      <c r="B7" s="113" t="s">
        <v>0</v>
      </c>
      <c r="C7" s="113"/>
      <c r="D7" s="113"/>
      <c r="E7" s="1"/>
      <c r="F7" s="22" t="s">
        <v>1296</v>
      </c>
      <c r="G7" s="3">
        <v>29.06</v>
      </c>
    </row>
    <row r="8" spans="1:14" ht="18.75" x14ac:dyDescent="0.3">
      <c r="A8" s="1"/>
      <c r="B8" s="109" t="s">
        <v>492</v>
      </c>
      <c r="C8" s="109"/>
      <c r="D8" s="109"/>
      <c r="E8" s="1"/>
      <c r="F8" s="22" t="s">
        <v>1297</v>
      </c>
      <c r="G8" s="3">
        <v>34.130000000000003</v>
      </c>
    </row>
    <row r="9" spans="1:14" ht="18.75" x14ac:dyDescent="0.3">
      <c r="A9" s="1"/>
      <c r="B9" s="109" t="s">
        <v>488</v>
      </c>
      <c r="C9" s="109"/>
      <c r="D9" s="109"/>
      <c r="E9" s="1"/>
      <c r="F9" s="22" t="s">
        <v>1298</v>
      </c>
      <c r="G9" s="3">
        <v>51.97</v>
      </c>
    </row>
    <row r="10" spans="1:14" ht="18.75" x14ac:dyDescent="0.3">
      <c r="A10" s="115"/>
      <c r="B10" s="115"/>
      <c r="C10" s="115"/>
      <c r="D10" s="115"/>
      <c r="E10" s="115"/>
      <c r="F10" s="22" t="s">
        <v>1299</v>
      </c>
      <c r="G10" s="3">
        <v>73.78</v>
      </c>
    </row>
    <row r="11" spans="1:14" ht="18.75" x14ac:dyDescent="0.3">
      <c r="A11" s="1"/>
      <c r="B11" s="113" t="s">
        <v>533</v>
      </c>
      <c r="C11" s="113"/>
      <c r="D11" s="113"/>
      <c r="E11" s="1"/>
      <c r="F11" s="22" t="s">
        <v>1300</v>
      </c>
      <c r="G11" s="3">
        <v>94.61</v>
      </c>
    </row>
    <row r="12" spans="1:14" ht="18.75" x14ac:dyDescent="0.3">
      <c r="A12" s="115"/>
      <c r="B12" s="115"/>
      <c r="C12" s="115"/>
      <c r="D12" s="115"/>
      <c r="E12" s="115"/>
    </row>
    <row r="13" spans="1:14" ht="18.75" x14ac:dyDescent="0.3">
      <c r="A13" s="1"/>
      <c r="B13" s="113" t="s">
        <v>290</v>
      </c>
      <c r="C13" s="113"/>
      <c r="D13" s="113"/>
      <c r="E13" s="1"/>
    </row>
    <row r="14" spans="1:14" ht="18.75" x14ac:dyDescent="0.3">
      <c r="A14" s="1"/>
      <c r="B14" s="110"/>
      <c r="C14" s="111"/>
      <c r="D14" s="112"/>
      <c r="E14" s="1"/>
    </row>
    <row r="15" spans="1:14" ht="18.75" x14ac:dyDescent="0.3">
      <c r="A15" s="1"/>
      <c r="B15" s="113" t="s">
        <v>300</v>
      </c>
      <c r="C15" s="113"/>
      <c r="D15" s="113"/>
      <c r="E15" s="1"/>
    </row>
    <row r="16" spans="1:14" ht="18.75" x14ac:dyDescent="0.3">
      <c r="A16" s="1"/>
      <c r="B16" s="110"/>
      <c r="C16" s="111"/>
      <c r="D16" s="112"/>
      <c r="E16" s="1"/>
    </row>
    <row r="17" spans="1:5" ht="18.75" x14ac:dyDescent="0.3">
      <c r="A17" s="1"/>
      <c r="B17" s="113" t="s">
        <v>430</v>
      </c>
      <c r="C17" s="113" t="s">
        <v>26</v>
      </c>
      <c r="D17" s="113" t="s">
        <v>26</v>
      </c>
      <c r="E17" s="1"/>
    </row>
    <row r="18" spans="1:5" ht="18.75" x14ac:dyDescent="0.3">
      <c r="A18" s="1"/>
      <c r="B18" s="110"/>
      <c r="C18" s="111"/>
      <c r="D18" s="112"/>
      <c r="E18" s="1"/>
    </row>
    <row r="19" spans="1:5" ht="18.75" x14ac:dyDescent="0.3">
      <c r="A19" s="1"/>
      <c r="B19" s="113" t="s">
        <v>412</v>
      </c>
      <c r="C19" s="113"/>
      <c r="D19" s="113"/>
      <c r="E19" s="1"/>
    </row>
    <row r="20" spans="1:5" ht="18.75" x14ac:dyDescent="0.3">
      <c r="A20" s="1"/>
      <c r="B20" s="109" t="s">
        <v>301</v>
      </c>
      <c r="C20" s="109"/>
      <c r="D20" s="109"/>
      <c r="E20" s="1"/>
    </row>
    <row r="21" spans="1:5" ht="18.75" x14ac:dyDescent="0.3">
      <c r="A21" s="1"/>
      <c r="B21" s="109" t="s">
        <v>410</v>
      </c>
      <c r="C21" s="109"/>
      <c r="D21" s="109"/>
      <c r="E21" s="1"/>
    </row>
    <row r="22" spans="1:5" ht="18.75" x14ac:dyDescent="0.3">
      <c r="A22" s="1"/>
      <c r="B22" s="109" t="s">
        <v>28</v>
      </c>
      <c r="C22" s="109"/>
      <c r="D22" s="109"/>
      <c r="E22" s="1"/>
    </row>
    <row r="23" spans="1:5" ht="18.75" x14ac:dyDescent="0.3">
      <c r="A23" s="1"/>
      <c r="B23" s="109" t="s">
        <v>411</v>
      </c>
      <c r="C23" s="109"/>
      <c r="D23" s="109"/>
      <c r="E23" s="1"/>
    </row>
    <row r="24" spans="1:5" ht="18.75" x14ac:dyDescent="0.3">
      <c r="A24" s="1"/>
      <c r="B24" s="109" t="s">
        <v>413</v>
      </c>
      <c r="C24" s="109"/>
      <c r="D24" s="109"/>
      <c r="E24" s="1"/>
    </row>
    <row r="25" spans="1:5" ht="18.75" x14ac:dyDescent="0.3">
      <c r="A25" s="1"/>
      <c r="B25" s="110"/>
      <c r="C25" s="111"/>
      <c r="D25" s="112"/>
      <c r="E25" s="1"/>
    </row>
    <row r="26" spans="1:5" ht="18.75" x14ac:dyDescent="0.3">
      <c r="A26" s="1"/>
      <c r="B26" s="113" t="s">
        <v>429</v>
      </c>
      <c r="C26" s="113"/>
      <c r="D26" s="113"/>
      <c r="E26" s="1"/>
    </row>
    <row r="27" spans="1:5" ht="18.75" x14ac:dyDescent="0.3">
      <c r="A27" s="1"/>
      <c r="B27" s="110"/>
      <c r="C27" s="111"/>
      <c r="D27" s="112"/>
      <c r="E27" s="1"/>
    </row>
    <row r="28" spans="1:5" ht="18.75" x14ac:dyDescent="0.3">
      <c r="A28" s="1"/>
      <c r="B28" s="113" t="s">
        <v>18</v>
      </c>
      <c r="C28" s="113"/>
      <c r="D28" s="113"/>
      <c r="E28" s="1"/>
    </row>
    <row r="29" spans="1:5" ht="18.75" x14ac:dyDescent="0.3">
      <c r="A29" s="1"/>
      <c r="B29" s="109" t="s">
        <v>885</v>
      </c>
      <c r="C29" s="109"/>
      <c r="D29" s="109"/>
      <c r="E29" s="1"/>
    </row>
    <row r="30" spans="1:5" ht="18.75" x14ac:dyDescent="0.3">
      <c r="A30" s="1"/>
      <c r="B30" s="113" t="s">
        <v>889</v>
      </c>
      <c r="C30" s="113"/>
      <c r="D30" s="113"/>
      <c r="E30" s="1"/>
    </row>
    <row r="31" spans="1:5" ht="18.75" x14ac:dyDescent="0.3">
      <c r="A31" s="1"/>
      <c r="B31" s="109" t="s">
        <v>893</v>
      </c>
      <c r="C31" s="109"/>
      <c r="D31" s="109"/>
      <c r="E31" s="1"/>
    </row>
    <row r="32" spans="1:5" ht="18.75" x14ac:dyDescent="0.3">
      <c r="A32" s="1"/>
      <c r="B32" s="109" t="s">
        <v>1631</v>
      </c>
      <c r="C32" s="109"/>
      <c r="D32" s="109"/>
      <c r="E32" s="1"/>
    </row>
    <row r="33" spans="1:5" ht="18.75" x14ac:dyDescent="0.3">
      <c r="A33" s="1"/>
      <c r="B33" s="109" t="s">
        <v>1144</v>
      </c>
      <c r="C33" s="109"/>
      <c r="D33" s="109"/>
      <c r="E33" s="1"/>
    </row>
    <row r="34" spans="1:5" ht="18.75" x14ac:dyDescent="0.3">
      <c r="A34" s="1"/>
      <c r="B34" s="109" t="s">
        <v>19</v>
      </c>
      <c r="C34" s="109"/>
      <c r="D34" s="109"/>
      <c r="E34" s="1"/>
    </row>
    <row r="35" spans="1:5" ht="18.75" x14ac:dyDescent="0.3">
      <c r="A35" s="1"/>
      <c r="B35" s="109" t="s">
        <v>904</v>
      </c>
      <c r="C35" s="109"/>
      <c r="D35" s="109"/>
      <c r="E35" s="1"/>
    </row>
    <row r="36" spans="1:5" ht="18.75" x14ac:dyDescent="0.3">
      <c r="A36" s="1"/>
      <c r="B36" s="113" t="s">
        <v>1474</v>
      </c>
      <c r="C36" s="113"/>
      <c r="D36" s="113"/>
      <c r="E36" s="1"/>
    </row>
    <row r="37" spans="1:5" ht="18.75" x14ac:dyDescent="0.3">
      <c r="A37" s="1"/>
      <c r="B37" s="109" t="s">
        <v>1475</v>
      </c>
      <c r="C37" s="109"/>
      <c r="D37" s="109"/>
      <c r="E37" s="1"/>
    </row>
    <row r="38" spans="1:5" ht="18.75" x14ac:dyDescent="0.3">
      <c r="A38" s="1"/>
      <c r="B38" s="113" t="s">
        <v>785</v>
      </c>
      <c r="C38" s="113"/>
      <c r="D38" s="113"/>
      <c r="E38" s="1"/>
    </row>
    <row r="39" spans="1:5" ht="18.75" x14ac:dyDescent="0.3">
      <c r="A39" s="1"/>
      <c r="B39" s="110"/>
      <c r="C39" s="111"/>
      <c r="D39" s="112"/>
      <c r="E39" s="1"/>
    </row>
    <row r="40" spans="1:5" ht="18.75" x14ac:dyDescent="0.3">
      <c r="A40" s="1"/>
      <c r="B40" s="113" t="s">
        <v>1143</v>
      </c>
      <c r="C40" s="113"/>
      <c r="D40" s="113"/>
      <c r="E40" s="1"/>
    </row>
    <row r="41" spans="1:5" ht="18.75" x14ac:dyDescent="0.3">
      <c r="A41" s="1"/>
      <c r="B41" s="109" t="s">
        <v>905</v>
      </c>
      <c r="C41" s="109"/>
      <c r="D41" s="109"/>
      <c r="E41" s="1"/>
    </row>
    <row r="42" spans="1:5" ht="18.75" x14ac:dyDescent="0.3">
      <c r="A42" s="1"/>
      <c r="B42" s="109" t="s">
        <v>906</v>
      </c>
      <c r="C42" s="109"/>
      <c r="D42" s="109"/>
      <c r="E42" s="1"/>
    </row>
    <row r="43" spans="1:5" ht="18.75" x14ac:dyDescent="0.3">
      <c r="A43" s="1"/>
      <c r="B43" s="109" t="s">
        <v>927</v>
      </c>
      <c r="C43" s="109"/>
      <c r="D43" s="109"/>
      <c r="E43" s="1"/>
    </row>
    <row r="44" spans="1:5" ht="18.75" x14ac:dyDescent="0.3">
      <c r="A44" s="1"/>
      <c r="B44" s="110"/>
      <c r="C44" s="111"/>
      <c r="D44" s="112"/>
      <c r="E44" s="1"/>
    </row>
    <row r="45" spans="1:5" ht="18.75" x14ac:dyDescent="0.3">
      <c r="A45" s="1"/>
      <c r="B45" s="113" t="s">
        <v>29</v>
      </c>
      <c r="C45" s="113"/>
      <c r="D45" s="113"/>
      <c r="E45" s="1"/>
    </row>
    <row r="46" spans="1:5" ht="18.75" x14ac:dyDescent="0.3">
      <c r="A46" s="1"/>
      <c r="B46" s="109" t="s">
        <v>535</v>
      </c>
      <c r="C46" s="109" t="s">
        <v>20</v>
      </c>
      <c r="D46" s="109" t="s">
        <v>20</v>
      </c>
      <c r="E46" s="1"/>
    </row>
    <row r="47" spans="1:5" ht="18.75" x14ac:dyDescent="0.3">
      <c r="A47" s="1"/>
      <c r="B47" s="109" t="s">
        <v>766</v>
      </c>
      <c r="C47" s="109" t="s">
        <v>21</v>
      </c>
      <c r="D47" s="109" t="s">
        <v>21</v>
      </c>
      <c r="E47" s="1"/>
    </row>
    <row r="48" spans="1:5" ht="18.75" x14ac:dyDescent="0.3">
      <c r="A48" s="1"/>
      <c r="B48" s="109" t="s">
        <v>22</v>
      </c>
      <c r="C48" s="109" t="s">
        <v>22</v>
      </c>
      <c r="D48" s="109" t="s">
        <v>22</v>
      </c>
      <c r="E48" s="1"/>
    </row>
    <row r="49" spans="1:5" ht="18.75" x14ac:dyDescent="0.3">
      <c r="A49" s="1"/>
      <c r="B49" s="109" t="s">
        <v>1159</v>
      </c>
      <c r="C49" s="109" t="s">
        <v>23</v>
      </c>
      <c r="D49" s="109" t="s">
        <v>23</v>
      </c>
      <c r="E49" s="1"/>
    </row>
    <row r="50" spans="1:5" ht="18.75" x14ac:dyDescent="0.3">
      <c r="A50" s="1"/>
      <c r="B50" s="109" t="s">
        <v>767</v>
      </c>
      <c r="C50" s="109" t="s">
        <v>24</v>
      </c>
      <c r="D50" s="109" t="s">
        <v>24</v>
      </c>
      <c r="E50" s="1"/>
    </row>
    <row r="51" spans="1:5" ht="18.75" x14ac:dyDescent="0.3">
      <c r="A51" s="1"/>
      <c r="B51" s="109" t="s">
        <v>768</v>
      </c>
      <c r="C51" s="109" t="s">
        <v>25</v>
      </c>
      <c r="D51" s="109" t="s">
        <v>25</v>
      </c>
      <c r="E51" s="1"/>
    </row>
    <row r="52" spans="1:5" ht="18.75" x14ac:dyDescent="0.3">
      <c r="A52" s="1"/>
      <c r="B52" s="110"/>
      <c r="C52" s="111"/>
      <c r="D52" s="112"/>
      <c r="E52" s="1"/>
    </row>
    <row r="53" spans="1:5" ht="18.75" x14ac:dyDescent="0.3">
      <c r="A53" s="1"/>
      <c r="B53" s="113" t="s">
        <v>444</v>
      </c>
      <c r="C53" s="113" t="s">
        <v>27</v>
      </c>
      <c r="D53" s="113" t="s">
        <v>27</v>
      </c>
      <c r="E53" s="1"/>
    </row>
    <row r="54" spans="1:5" ht="18.75" x14ac:dyDescent="0.3">
      <c r="A54" s="1"/>
      <c r="B54" s="109" t="s">
        <v>445</v>
      </c>
      <c r="C54" s="109"/>
      <c r="D54" s="109"/>
      <c r="E54" s="1"/>
    </row>
    <row r="55" spans="1:5" ht="18.75" x14ac:dyDescent="0.3">
      <c r="A55" s="1"/>
      <c r="B55" s="109" t="s">
        <v>446</v>
      </c>
      <c r="C55" s="109"/>
      <c r="D55" s="109"/>
      <c r="E55" s="1"/>
    </row>
    <row r="56" spans="1:5" ht="18.75" x14ac:dyDescent="0.3">
      <c r="A56" s="1"/>
      <c r="B56" s="110"/>
      <c r="C56" s="111"/>
      <c r="D56" s="112"/>
      <c r="E56" s="1"/>
    </row>
    <row r="57" spans="1:5" ht="18.75" x14ac:dyDescent="0.3">
      <c r="A57" s="1"/>
      <c r="B57" s="113" t="s">
        <v>1160</v>
      </c>
      <c r="C57" s="113" t="s">
        <v>1</v>
      </c>
      <c r="D57" s="113" t="s">
        <v>1</v>
      </c>
      <c r="E57" s="1"/>
    </row>
    <row r="58" spans="1:5" ht="18.75" x14ac:dyDescent="0.3">
      <c r="A58" s="1"/>
      <c r="B58" s="109" t="s">
        <v>1146</v>
      </c>
      <c r="C58" s="109" t="s">
        <v>8</v>
      </c>
      <c r="D58" s="109" t="s">
        <v>8</v>
      </c>
      <c r="E58" s="1"/>
    </row>
    <row r="59" spans="1:5" ht="18.75" x14ac:dyDescent="0.3">
      <c r="A59" s="1"/>
      <c r="B59" s="109" t="s">
        <v>166</v>
      </c>
      <c r="C59" s="109" t="s">
        <v>2</v>
      </c>
      <c r="D59" s="109" t="s">
        <v>2</v>
      </c>
      <c r="E59" s="1"/>
    </row>
    <row r="60" spans="1:5" ht="18.75" x14ac:dyDescent="0.3">
      <c r="A60" s="1"/>
      <c r="B60" s="109" t="s">
        <v>1121</v>
      </c>
      <c r="C60" s="109" t="s">
        <v>3</v>
      </c>
      <c r="D60" s="109" t="s">
        <v>3</v>
      </c>
      <c r="E60" s="1"/>
    </row>
    <row r="61" spans="1:5" ht="18.75" x14ac:dyDescent="0.3">
      <c r="A61" s="1"/>
      <c r="B61" s="109" t="s">
        <v>1145</v>
      </c>
      <c r="C61" s="109" t="s">
        <v>4</v>
      </c>
      <c r="D61" s="109" t="s">
        <v>4</v>
      </c>
      <c r="E61" s="1"/>
    </row>
    <row r="62" spans="1:5" ht="18.75" x14ac:dyDescent="0.3">
      <c r="A62" s="1"/>
      <c r="B62" s="109" t="s">
        <v>5</v>
      </c>
      <c r="C62" s="109" t="s">
        <v>5</v>
      </c>
      <c r="D62" s="109" t="s">
        <v>5</v>
      </c>
      <c r="E62" s="1"/>
    </row>
    <row r="63" spans="1:5" ht="18.75" x14ac:dyDescent="0.3">
      <c r="A63" s="1"/>
      <c r="B63" s="109" t="s">
        <v>1152</v>
      </c>
      <c r="C63" s="109" t="s">
        <v>17</v>
      </c>
      <c r="D63" s="109" t="s">
        <v>17</v>
      </c>
      <c r="E63" s="1"/>
    </row>
    <row r="64" spans="1:5" ht="18.75" x14ac:dyDescent="0.3">
      <c r="A64" s="1"/>
      <c r="B64" s="109" t="s">
        <v>251</v>
      </c>
      <c r="C64" s="109"/>
      <c r="D64" s="109"/>
      <c r="E64" s="1"/>
    </row>
    <row r="65" spans="1:5" ht="18.75" x14ac:dyDescent="0.3">
      <c r="A65" s="1"/>
      <c r="B65" s="109" t="s">
        <v>1141</v>
      </c>
      <c r="C65" s="109" t="s">
        <v>6</v>
      </c>
      <c r="D65" s="109" t="s">
        <v>6</v>
      </c>
      <c r="E65" s="1"/>
    </row>
    <row r="66" spans="1:5" ht="18.75" x14ac:dyDescent="0.3">
      <c r="A66" s="1"/>
      <c r="B66" s="109" t="s">
        <v>7</v>
      </c>
      <c r="C66" s="109" t="s">
        <v>7</v>
      </c>
      <c r="D66" s="109" t="s">
        <v>7</v>
      </c>
      <c r="E66" s="1"/>
    </row>
    <row r="67" spans="1:5" ht="18.75" x14ac:dyDescent="0.3">
      <c r="A67" s="1"/>
      <c r="B67" s="109" t="s">
        <v>1161</v>
      </c>
      <c r="C67" s="109" t="s">
        <v>9</v>
      </c>
      <c r="D67" s="109" t="s">
        <v>9</v>
      </c>
      <c r="E67" s="1"/>
    </row>
    <row r="68" spans="1:5" ht="18.75" x14ac:dyDescent="0.3">
      <c r="A68" s="1"/>
      <c r="B68" s="109" t="s">
        <v>1147</v>
      </c>
      <c r="C68" s="109" t="s">
        <v>10</v>
      </c>
      <c r="D68" s="109" t="s">
        <v>10</v>
      </c>
      <c r="E68" s="1"/>
    </row>
    <row r="69" spans="1:5" ht="18.75" x14ac:dyDescent="0.3">
      <c r="A69" s="1"/>
      <c r="B69" s="109" t="s">
        <v>1148</v>
      </c>
      <c r="C69" s="109" t="s">
        <v>11</v>
      </c>
      <c r="D69" s="109" t="s">
        <v>11</v>
      </c>
      <c r="E69" s="1"/>
    </row>
    <row r="70" spans="1:5" ht="18.75" x14ac:dyDescent="0.3">
      <c r="A70" s="1"/>
      <c r="B70" s="109" t="s">
        <v>12</v>
      </c>
      <c r="C70" s="109" t="s">
        <v>12</v>
      </c>
      <c r="D70" s="109" t="s">
        <v>12</v>
      </c>
      <c r="E70" s="1"/>
    </row>
    <row r="71" spans="1:5" ht="18.75" x14ac:dyDescent="0.3">
      <c r="A71" s="1"/>
      <c r="B71" s="109" t="s">
        <v>13</v>
      </c>
      <c r="C71" s="109" t="s">
        <v>13</v>
      </c>
      <c r="D71" s="109" t="s">
        <v>13</v>
      </c>
      <c r="E71" s="1"/>
    </row>
    <row r="72" spans="1:5" ht="18.75" x14ac:dyDescent="0.3">
      <c r="A72" s="1"/>
      <c r="B72" s="109" t="s">
        <v>1149</v>
      </c>
      <c r="C72" s="109" t="s">
        <v>14</v>
      </c>
      <c r="D72" s="109" t="s">
        <v>14</v>
      </c>
      <c r="E72" s="1"/>
    </row>
    <row r="73" spans="1:5" ht="18.75" x14ac:dyDescent="0.3">
      <c r="A73" s="1"/>
      <c r="B73" s="109" t="s">
        <v>15</v>
      </c>
      <c r="C73" s="109" t="s">
        <v>15</v>
      </c>
      <c r="D73" s="109" t="s">
        <v>15</v>
      </c>
      <c r="E73" s="1"/>
    </row>
    <row r="74" spans="1:5" ht="18.75" x14ac:dyDescent="0.3">
      <c r="A74" s="1"/>
      <c r="B74" s="109" t="s">
        <v>167</v>
      </c>
      <c r="C74" s="109"/>
      <c r="D74" s="109"/>
      <c r="E74" s="1"/>
    </row>
    <row r="75" spans="1:5" ht="18.75" x14ac:dyDescent="0.3">
      <c r="A75" s="1"/>
      <c r="B75" s="109" t="s">
        <v>168</v>
      </c>
      <c r="C75" s="109"/>
      <c r="D75" s="109"/>
      <c r="E75" s="1"/>
    </row>
    <row r="76" spans="1:5" ht="18.75" x14ac:dyDescent="0.3">
      <c r="A76" s="1"/>
      <c r="B76" s="109" t="s">
        <v>1151</v>
      </c>
      <c r="C76" s="109" t="s">
        <v>16</v>
      </c>
      <c r="D76" s="109" t="s">
        <v>16</v>
      </c>
      <c r="E76" s="1"/>
    </row>
    <row r="77" spans="1:5" ht="18.75" x14ac:dyDescent="0.3">
      <c r="A77" s="1"/>
      <c r="B77" s="115"/>
      <c r="C77" s="115"/>
      <c r="D77" s="115"/>
      <c r="E77" s="1"/>
    </row>
    <row r="78" spans="1:5" ht="18.75" x14ac:dyDescent="0.3">
      <c r="A78" s="1"/>
      <c r="B78" s="113" t="s">
        <v>1162</v>
      </c>
      <c r="C78" s="113"/>
      <c r="D78" s="113"/>
      <c r="E78" s="1"/>
    </row>
    <row r="79" spans="1:5" ht="15.75" x14ac:dyDescent="0.25">
      <c r="B79" s="109" t="s">
        <v>48</v>
      </c>
      <c r="C79" s="109"/>
      <c r="D79" s="109"/>
    </row>
    <row r="80" spans="1:5" ht="15.75" x14ac:dyDescent="0.25">
      <c r="B80" s="109" t="s">
        <v>784</v>
      </c>
      <c r="C80" s="109"/>
      <c r="D80" s="109"/>
    </row>
    <row r="81" spans="2:4" ht="15.75" x14ac:dyDescent="0.25">
      <c r="B81" s="109" t="s">
        <v>49</v>
      </c>
      <c r="C81" s="109"/>
      <c r="D81" s="109"/>
    </row>
  </sheetData>
  <mergeCells count="85">
    <mergeCell ref="B81:D81"/>
    <mergeCell ref="B80:D80"/>
    <mergeCell ref="I5:N5"/>
    <mergeCell ref="B76:D76"/>
    <mergeCell ref="B77:D77"/>
    <mergeCell ref="B78:D78"/>
    <mergeCell ref="B79:D79"/>
    <mergeCell ref="B15:D15"/>
    <mergeCell ref="B14:D14"/>
    <mergeCell ref="B9:D9"/>
    <mergeCell ref="A10:E10"/>
    <mergeCell ref="B11:D11"/>
    <mergeCell ref="A12:E12"/>
    <mergeCell ref="B13:D13"/>
    <mergeCell ref="B27:D27"/>
    <mergeCell ref="B16:D16"/>
    <mergeCell ref="B17:D17"/>
    <mergeCell ref="I1:N1"/>
    <mergeCell ref="I2:N2"/>
    <mergeCell ref="F3:G4"/>
    <mergeCell ref="I3:N3"/>
    <mergeCell ref="I4:N4"/>
    <mergeCell ref="F1:G2"/>
    <mergeCell ref="A1:E4"/>
    <mergeCell ref="A5:E5"/>
    <mergeCell ref="A6:E6"/>
    <mergeCell ref="B7:D7"/>
    <mergeCell ref="B8:D8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51:D51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63:D63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75:D75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</mergeCells>
  <hyperlinks>
    <hyperlink ref="B7:D7" location="арматура!R1C1" display="Арматура" xr:uid="{00000000-0004-0000-2B00-000000000000}"/>
    <hyperlink ref="B8:D8" location="'Дріт в''язальний'!A1" display="Дріт в'язальний" xr:uid="{00000000-0004-0000-2B00-000001000000}"/>
    <hyperlink ref="B9:D9" location="'Дріт ВР'!A1" display="Дріт ВР" xr:uid="{00000000-0004-0000-2B00-000002000000}"/>
    <hyperlink ref="B11:D11" location="Двотавр!A1" display="Двотавр  " xr:uid="{00000000-0004-0000-2B00-000003000000}"/>
    <hyperlink ref="B13:D13" location="Квадрат!A1" display="Квадрат сталевий" xr:uid="{00000000-0004-0000-2B00-000004000000}"/>
    <hyperlink ref="B15:D15" location="Круг!A1" display="Круг сталевий" xr:uid="{00000000-0004-0000-2B00-000005000000}"/>
    <hyperlink ref="B19:D19" location="лист!R1C1" display="Листы:" xr:uid="{00000000-0004-0000-2B00-000006000000}"/>
    <hyperlink ref="B20:D20" location="Лист!A1" display="Лист сталевий" xr:uid="{00000000-0004-0000-2B00-000007000000}"/>
    <hyperlink ref="B21:D21" location="'Лист рифлений'!A1" display="Лист рифлений" xr:uid="{00000000-0004-0000-2B00-000008000000}"/>
    <hyperlink ref="B22:D22" location="'Лист ПВЛ'!A1" display="Лист ПВЛ" xr:uid="{00000000-0004-0000-2B00-000009000000}"/>
    <hyperlink ref="B23:D23" location="'Лист оцинкований'!A1" display="Лист оцинкований" xr:uid="{00000000-0004-0000-2B00-00000A000000}"/>
    <hyperlink ref="B24:D24" location="'Лист нержавіючий'!A1" display="Лист нержавіючий" xr:uid="{00000000-0004-0000-2B00-00000B000000}"/>
    <hyperlink ref="B28:D28" location="Профнасил!A1" display="Профнастил" xr:uid="{00000000-0004-0000-2B00-00000C000000}"/>
    <hyperlink ref="B29:D29" location="'Преміум профнастил'!A1" display="Преміум профнастил" xr:uid="{00000000-0004-0000-2B00-00000D000000}"/>
    <hyperlink ref="B30:D30" location="' Металочерепиця'!A1" display="Металочерепиця" xr:uid="{00000000-0004-0000-2B00-00000E000000}"/>
    <hyperlink ref="B31:D31" location="'Преміум металочерепиця'!A1" display="Преміум металочерепиця" xr:uid="{00000000-0004-0000-2B00-00000F000000}"/>
    <hyperlink ref="B32:D32" location="метизы!R1C1" display="Метизы" xr:uid="{00000000-0004-0000-2B00-000010000000}"/>
    <hyperlink ref="B33:D33" location="'Водосточна система'!A1" display="Водостічна система" xr:uid="{00000000-0004-0000-2B00-000011000000}"/>
    <hyperlink ref="B34:D34" location="планки!R1C1" display="Планки" xr:uid="{00000000-0004-0000-2B00-000012000000}"/>
    <hyperlink ref="B35:D35" location="'Утеплювач, ізоляція'!A1" display="Утеплювач, ізоляція" xr:uid="{00000000-0004-0000-2B00-000013000000}"/>
    <hyperlink ref="B38:D38" location="'Фальцева покрівля'!A1" display="Фальцева покрівля" xr:uid="{00000000-0004-0000-2B00-000014000000}"/>
    <hyperlink ref="B40:D40" location="'сетка сварная в картах'!R1C1" display="Сетка:" xr:uid="{00000000-0004-0000-2B00-000015000000}"/>
    <hyperlink ref="B41:D41" location="'Сітка зварна в картах'!A1" display="Сітка зварна в картах" xr:uid="{00000000-0004-0000-2B00-000016000000}"/>
    <hyperlink ref="B42:D42" location="'Сітка зварна в рулоні'!A1" display="Сітка зварна в рулоне" xr:uid="{00000000-0004-0000-2B00-000017000000}"/>
    <hyperlink ref="B43:D43" location="'Сітка рабиця'!A1" display="Сітка рабиця" xr:uid="{00000000-0004-0000-2B00-000018000000}"/>
    <hyperlink ref="B45:D45" location="'труба профильная'!R1C1" display="Труба:" xr:uid="{00000000-0004-0000-2B00-000019000000}"/>
    <hyperlink ref="B46:D46" location="'Труба профільна'!A1" display="Труба профільна" xr:uid="{00000000-0004-0000-2B00-00001A000000}"/>
    <hyperlink ref="B47:D47" location="'Труба ел.зв.'!A1" display="Труба електрозварна" xr:uid="{00000000-0004-0000-2B00-00001B000000}"/>
    <hyperlink ref="B48:D48" location="'труба вгп'!R1C1" display="Трубв ВГП ДУ" xr:uid="{00000000-0004-0000-2B00-00001C000000}"/>
    <hyperlink ref="B50:D50" location="'Труба оцинк.'!A1" display="Труба оцинкована" xr:uid="{00000000-0004-0000-2B00-00001D000000}"/>
    <hyperlink ref="B51:D51" location="'Труба нержавіюча'!A1" display="Труба нержавіюча" xr:uid="{00000000-0004-0000-2B00-00001E000000}"/>
    <hyperlink ref="B57:D57" location="шпилька.гайка.шайба!R1C1" display="Комплектующие" xr:uid="{00000000-0004-0000-2B00-00001F000000}"/>
    <hyperlink ref="B60:D60" location="Цвяхи!A1" display="Цвяхи" xr:uid="{00000000-0004-0000-2B00-000020000000}"/>
    <hyperlink ref="B61:D61" location="'Гіпсокартон та профіль'!A1" display=" Гіпсокартон та профіль" xr:uid="{00000000-0004-0000-2B00-000021000000}"/>
    <hyperlink ref="B62:D62" location="диск!R1C1" display="Диск" xr:uid="{00000000-0004-0000-2B00-000022000000}"/>
    <hyperlink ref="B65:D65" location="Лакофарбові!A1" display="Лакофарбові" xr:uid="{00000000-0004-0000-2B00-000023000000}"/>
    <hyperlink ref="B66:D66" location="лопата!R1C1" display="Лопата" xr:uid="{00000000-0004-0000-2B00-000024000000}"/>
    <hyperlink ref="B67:D67" location="Згони!A1" display="Згони" xr:uid="{00000000-0004-0000-2B00-000025000000}"/>
    <hyperlink ref="B68:D68" location="Трійники!A1" display=" Трійники" xr:uid="{00000000-0004-0000-2B00-000026000000}"/>
    <hyperlink ref="B69:D69" location="Різьба!A1" display="Різьба" xr:uid="{00000000-0004-0000-2B00-000027000000}"/>
    <hyperlink ref="B70:D70" location="муфта!R1C1" display="Муфта" xr:uid="{00000000-0004-0000-2B00-000028000000}"/>
    <hyperlink ref="B71:D71" location="контргайка!R1C1" display="Контргайка" xr:uid="{00000000-0004-0000-2B00-000029000000}"/>
    <hyperlink ref="B72:D72" location="Фланець!A1" display="Фланець" xr:uid="{00000000-0004-0000-2B00-00002A000000}"/>
    <hyperlink ref="B73:D73" location="цемент!R1C1" display="Цемент" xr:uid="{00000000-0004-0000-2B00-00002B000000}"/>
    <hyperlink ref="B76:D76" location="'Щітка по металу'!A1" display="Щітка по металу" xr:uid="{00000000-0004-0000-2B00-00002C000000}"/>
    <hyperlink ref="B78:D78" location="доставка!R1C1" display="Услуги" xr:uid="{00000000-0004-0000-2B00-00002D000000}"/>
    <hyperlink ref="B79:D79" location="доставка!R1C1" display="Доставка" xr:uid="{00000000-0004-0000-2B00-00002E000000}"/>
    <hyperlink ref="B80:D80" location="Гільйотина!A1" display="Гільйотина" xr:uid="{00000000-0004-0000-2B00-00002F000000}"/>
    <hyperlink ref="B81:D81" location="плазма!R1C1" display="Плазма" xr:uid="{00000000-0004-0000-2B00-000030000000}"/>
    <hyperlink ref="B53:D53" location="швеллер!R1C1" display="Швеллер" xr:uid="{00000000-0004-0000-2B00-000031000000}"/>
    <hyperlink ref="B54:D54" location="'Швелер катаный'!A1" display="Швелер катаний" xr:uid="{00000000-0004-0000-2B00-000032000000}"/>
    <hyperlink ref="B55:D55" location="'Швелер гнутий'!A1" display="Швелер гнутий" xr:uid="{00000000-0004-0000-2B00-000033000000}"/>
    <hyperlink ref="B49:D49" location="'Труба безшов.'!A1" display="Турба безшовна" xr:uid="{00000000-0004-0000-2B00-000034000000}"/>
    <hyperlink ref="B59:D59" location="гайка!R1C1" display="Гайка" xr:uid="{00000000-0004-0000-2B00-000035000000}"/>
    <hyperlink ref="B74:D74" location="шайба!R1C1" display="Шайба" xr:uid="{00000000-0004-0000-2B00-000036000000}"/>
    <hyperlink ref="B75:D75" location="шпилька!R1C1" display="Шпилька" xr:uid="{00000000-0004-0000-2B00-000037000000}"/>
    <hyperlink ref="B26:D26" location="Смуга!A1" display="Смуга" xr:uid="{00000000-0004-0000-2B00-000038000000}"/>
    <hyperlink ref="B64:D64" location="заглушка!A1" display="Заглушка" xr:uid="{00000000-0004-0000-2B00-000039000000}"/>
    <hyperlink ref="B58:D58" location="Відводи!A1" display="Відводи" xr:uid="{00000000-0004-0000-2B00-00003A000000}"/>
    <hyperlink ref="B63:D63" location="Електроди!A1" display="Електроди" xr:uid="{00000000-0004-0000-2B00-00003B000000}"/>
    <hyperlink ref="B17:D17" location="Кутник!A1" display="Кутник" xr:uid="{00000000-0004-0000-2B00-00003C000000}"/>
    <hyperlink ref="B36:D36" location="Штакетник!A1" display="Штахетник" xr:uid="{00000000-0004-0000-2B00-00003D000000}"/>
    <hyperlink ref="B37:D37" location="'Штакетник Преміум'!A1" display="Штахетник преміум" xr:uid="{00000000-0004-0000-2B00-00003E000000}"/>
  </hyperlink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N81"/>
  <sheetViews>
    <sheetView workbookViewId="0">
      <pane ySplit="5" topLeftCell="A6" activePane="bottomLeft" state="frozen"/>
      <selection pane="bottomLeft" activeCell="F3" sqref="F3:G4"/>
    </sheetView>
  </sheetViews>
  <sheetFormatPr defaultRowHeight="15" x14ac:dyDescent="0.25"/>
  <cols>
    <col min="1" max="1" width="1.28515625" customWidth="1"/>
    <col min="5" max="5" width="1.140625" customWidth="1"/>
    <col min="6" max="6" width="63.7109375" customWidth="1"/>
    <col min="7" max="7" width="27.140625" customWidth="1"/>
  </cols>
  <sheetData>
    <row r="1" spans="1:14" x14ac:dyDescent="0.25">
      <c r="A1" s="114"/>
      <c r="B1" s="114"/>
      <c r="C1" s="114"/>
      <c r="D1" s="114"/>
      <c r="E1" s="114"/>
      <c r="F1" s="106" t="s">
        <v>289</v>
      </c>
      <c r="G1" s="106"/>
      <c r="H1" s="2" t="s">
        <v>517</v>
      </c>
      <c r="I1" s="101" t="s">
        <v>519</v>
      </c>
      <c r="J1" s="101"/>
      <c r="K1" s="101"/>
      <c r="L1" s="101"/>
      <c r="M1" s="101"/>
      <c r="N1" s="101"/>
    </row>
    <row r="2" spans="1:14" x14ac:dyDescent="0.25">
      <c r="A2" s="114"/>
      <c r="B2" s="114"/>
      <c r="C2" s="114"/>
      <c r="D2" s="114"/>
      <c r="E2" s="114"/>
      <c r="F2" s="106"/>
      <c r="G2" s="106"/>
      <c r="H2" s="2" t="s">
        <v>521</v>
      </c>
      <c r="I2" s="101" t="s">
        <v>1476</v>
      </c>
      <c r="J2" s="101"/>
      <c r="K2" s="101"/>
      <c r="L2" s="101"/>
      <c r="M2" s="101"/>
      <c r="N2" s="101"/>
    </row>
    <row r="3" spans="1:14" x14ac:dyDescent="0.25">
      <c r="A3" s="114"/>
      <c r="B3" s="114"/>
      <c r="C3" s="114"/>
      <c r="D3" s="114"/>
      <c r="E3" s="114"/>
      <c r="F3" s="107" t="s">
        <v>1147</v>
      </c>
      <c r="G3" s="107"/>
      <c r="H3" s="2" t="s">
        <v>44</v>
      </c>
      <c r="I3" s="101" t="s">
        <v>47</v>
      </c>
      <c r="J3" s="101"/>
      <c r="K3" s="101"/>
      <c r="L3" s="101"/>
      <c r="M3" s="101"/>
      <c r="N3" s="101"/>
    </row>
    <row r="4" spans="1:14" x14ac:dyDescent="0.25">
      <c r="A4" s="114"/>
      <c r="B4" s="114"/>
      <c r="C4" s="114"/>
      <c r="D4" s="114"/>
      <c r="E4" s="114"/>
      <c r="F4" s="107"/>
      <c r="G4" s="107"/>
      <c r="H4" s="2" t="s">
        <v>45</v>
      </c>
      <c r="I4" s="101" t="s">
        <v>520</v>
      </c>
      <c r="J4" s="101"/>
      <c r="K4" s="101"/>
      <c r="L4" s="101"/>
      <c r="M4" s="101"/>
      <c r="N4" s="101"/>
    </row>
    <row r="5" spans="1:14" ht="18.75" x14ac:dyDescent="0.3">
      <c r="A5" s="113" t="s">
        <v>288</v>
      </c>
      <c r="B5" s="113"/>
      <c r="C5" s="113"/>
      <c r="D5" s="113"/>
      <c r="E5" s="113"/>
      <c r="F5" s="20" t="s">
        <v>493</v>
      </c>
      <c r="G5" s="20" t="s">
        <v>512</v>
      </c>
      <c r="H5" s="2" t="s">
        <v>46</v>
      </c>
      <c r="I5" s="101" t="s">
        <v>51</v>
      </c>
      <c r="J5" s="101"/>
      <c r="K5" s="101"/>
      <c r="L5" s="101"/>
      <c r="M5" s="101"/>
      <c r="N5" s="101"/>
    </row>
    <row r="6" spans="1:14" ht="18.75" x14ac:dyDescent="0.3">
      <c r="A6" s="115"/>
      <c r="B6" s="115"/>
      <c r="C6" s="115"/>
      <c r="D6" s="115"/>
      <c r="E6" s="115"/>
      <c r="F6" s="22" t="s">
        <v>1406</v>
      </c>
      <c r="G6" s="3">
        <v>104.87</v>
      </c>
    </row>
    <row r="7" spans="1:14" ht="18.75" x14ac:dyDescent="0.3">
      <c r="A7" s="1"/>
      <c r="B7" s="113" t="s">
        <v>0</v>
      </c>
      <c r="C7" s="113"/>
      <c r="D7" s="113"/>
      <c r="E7" s="1"/>
      <c r="F7" s="22" t="s">
        <v>1407</v>
      </c>
      <c r="G7" s="3">
        <v>159.97999999999999</v>
      </c>
    </row>
    <row r="8" spans="1:14" ht="18.75" x14ac:dyDescent="0.3">
      <c r="A8" s="1"/>
      <c r="B8" s="109" t="s">
        <v>492</v>
      </c>
      <c r="C8" s="109"/>
      <c r="D8" s="109"/>
      <c r="E8" s="1"/>
      <c r="F8" s="22" t="s">
        <v>1408</v>
      </c>
      <c r="G8" s="3">
        <v>166.56</v>
      </c>
    </row>
    <row r="9" spans="1:14" ht="18.75" x14ac:dyDescent="0.3">
      <c r="A9" s="1"/>
      <c r="B9" s="109" t="s">
        <v>488</v>
      </c>
      <c r="C9" s="109"/>
      <c r="D9" s="109"/>
      <c r="E9" s="1"/>
      <c r="F9" s="22" t="s">
        <v>1409</v>
      </c>
      <c r="G9" s="3">
        <v>368.54</v>
      </c>
    </row>
    <row r="10" spans="1:14" ht="18.75" x14ac:dyDescent="0.3">
      <c r="A10" s="115"/>
      <c r="B10" s="115"/>
      <c r="C10" s="115"/>
      <c r="D10" s="115"/>
      <c r="E10" s="115"/>
      <c r="F10" s="22" t="s">
        <v>1410</v>
      </c>
      <c r="G10" s="3">
        <v>404.86</v>
      </c>
    </row>
    <row r="11" spans="1:14" ht="18.75" x14ac:dyDescent="0.3">
      <c r="A11" s="1"/>
      <c r="B11" s="113" t="s">
        <v>533</v>
      </c>
      <c r="C11" s="113"/>
      <c r="D11" s="113"/>
      <c r="E11" s="1"/>
      <c r="F11" s="22" t="s">
        <v>1411</v>
      </c>
      <c r="G11" s="3">
        <v>637</v>
      </c>
    </row>
    <row r="12" spans="1:14" ht="18.75" x14ac:dyDescent="0.3">
      <c r="A12" s="115"/>
      <c r="B12" s="115"/>
      <c r="C12" s="115"/>
      <c r="D12" s="115"/>
      <c r="E12" s="115"/>
      <c r="F12" s="22" t="s">
        <v>1412</v>
      </c>
      <c r="G12" s="3">
        <v>78.650000000000006</v>
      </c>
    </row>
    <row r="13" spans="1:14" ht="18.75" x14ac:dyDescent="0.3">
      <c r="A13" s="1"/>
      <c r="B13" s="113" t="s">
        <v>290</v>
      </c>
      <c r="C13" s="113"/>
      <c r="D13" s="113"/>
      <c r="E13" s="1"/>
      <c r="F13" s="22" t="s">
        <v>1301</v>
      </c>
      <c r="G13" s="3">
        <v>63.09</v>
      </c>
    </row>
    <row r="14" spans="1:14" ht="18.75" x14ac:dyDescent="0.3">
      <c r="A14" s="1"/>
      <c r="B14" s="110"/>
      <c r="C14" s="111"/>
      <c r="D14" s="112"/>
      <c r="E14" s="1"/>
      <c r="F14" s="22" t="s">
        <v>1302</v>
      </c>
      <c r="G14" s="3">
        <v>91.72</v>
      </c>
    </row>
    <row r="15" spans="1:14" ht="18.75" x14ac:dyDescent="0.3">
      <c r="A15" s="1"/>
      <c r="B15" s="113" t="s">
        <v>300</v>
      </c>
      <c r="C15" s="113"/>
      <c r="D15" s="113"/>
      <c r="E15" s="1"/>
      <c r="F15" s="22" t="s">
        <v>1303</v>
      </c>
      <c r="G15" s="3">
        <v>149.32</v>
      </c>
    </row>
    <row r="16" spans="1:14" ht="18.75" x14ac:dyDescent="0.3">
      <c r="A16" s="1"/>
      <c r="B16" s="110"/>
      <c r="C16" s="111"/>
      <c r="D16" s="112"/>
      <c r="E16" s="1"/>
      <c r="F16" s="22" t="s">
        <v>1304</v>
      </c>
      <c r="G16" s="3">
        <v>157.74</v>
      </c>
    </row>
    <row r="17" spans="1:7" ht="18.75" x14ac:dyDescent="0.3">
      <c r="A17" s="1"/>
      <c r="B17" s="113" t="s">
        <v>430</v>
      </c>
      <c r="C17" s="113" t="s">
        <v>26</v>
      </c>
      <c r="D17" s="113" t="s">
        <v>26</v>
      </c>
      <c r="E17" s="1"/>
      <c r="F17" s="22" t="s">
        <v>1305</v>
      </c>
      <c r="G17" s="3">
        <v>183.17</v>
      </c>
    </row>
    <row r="18" spans="1:7" ht="18.75" x14ac:dyDescent="0.3">
      <c r="A18" s="1"/>
      <c r="B18" s="110"/>
      <c r="C18" s="111"/>
      <c r="D18" s="112"/>
      <c r="E18" s="1"/>
      <c r="F18" s="22" t="s">
        <v>1306</v>
      </c>
      <c r="G18" s="3">
        <v>214.38</v>
      </c>
    </row>
    <row r="19" spans="1:7" ht="18.75" x14ac:dyDescent="0.3">
      <c r="A19" s="1"/>
      <c r="B19" s="113" t="s">
        <v>412</v>
      </c>
      <c r="C19" s="113"/>
      <c r="D19" s="113"/>
      <c r="E19" s="1"/>
      <c r="F19" s="22" t="s">
        <v>1307</v>
      </c>
      <c r="G19" s="3">
        <v>288.16000000000003</v>
      </c>
    </row>
    <row r="20" spans="1:7" ht="18.75" x14ac:dyDescent="0.3">
      <c r="A20" s="1"/>
      <c r="B20" s="109" t="s">
        <v>301</v>
      </c>
      <c r="C20" s="109"/>
      <c r="D20" s="109"/>
      <c r="E20" s="1"/>
      <c r="F20" s="22" t="s">
        <v>1308</v>
      </c>
      <c r="G20" s="3">
        <v>396.55</v>
      </c>
    </row>
    <row r="21" spans="1:7" ht="18.75" x14ac:dyDescent="0.3">
      <c r="A21" s="1"/>
      <c r="B21" s="109" t="s">
        <v>410</v>
      </c>
      <c r="C21" s="109"/>
      <c r="D21" s="109"/>
      <c r="E21" s="1"/>
      <c r="F21" s="22" t="s">
        <v>1309</v>
      </c>
      <c r="G21" s="3">
        <v>684.45</v>
      </c>
    </row>
    <row r="22" spans="1:7" ht="18.75" x14ac:dyDescent="0.3">
      <c r="A22" s="1"/>
      <c r="B22" s="109" t="s">
        <v>28</v>
      </c>
      <c r="C22" s="109"/>
      <c r="D22" s="109"/>
      <c r="E22" s="1"/>
    </row>
    <row r="23" spans="1:7" ht="18.75" x14ac:dyDescent="0.3">
      <c r="A23" s="1"/>
      <c r="B23" s="109" t="s">
        <v>411</v>
      </c>
      <c r="C23" s="109"/>
      <c r="D23" s="109"/>
      <c r="E23" s="1"/>
    </row>
    <row r="24" spans="1:7" ht="18.75" x14ac:dyDescent="0.3">
      <c r="A24" s="1"/>
      <c r="B24" s="109" t="s">
        <v>413</v>
      </c>
      <c r="C24" s="109"/>
      <c r="D24" s="109"/>
      <c r="E24" s="1"/>
    </row>
    <row r="25" spans="1:7" ht="18.75" x14ac:dyDescent="0.3">
      <c r="A25" s="1"/>
      <c r="B25" s="110"/>
      <c r="C25" s="111"/>
      <c r="D25" s="112"/>
      <c r="E25" s="1"/>
    </row>
    <row r="26" spans="1:7" ht="18.75" x14ac:dyDescent="0.3">
      <c r="A26" s="1"/>
      <c r="B26" s="113" t="s">
        <v>429</v>
      </c>
      <c r="C26" s="113"/>
      <c r="D26" s="113"/>
      <c r="E26" s="1"/>
    </row>
    <row r="27" spans="1:7" ht="18.75" x14ac:dyDescent="0.3">
      <c r="A27" s="1"/>
      <c r="B27" s="110"/>
      <c r="C27" s="111"/>
      <c r="D27" s="112"/>
      <c r="E27" s="1"/>
    </row>
    <row r="28" spans="1:7" ht="18.75" x14ac:dyDescent="0.3">
      <c r="A28" s="1"/>
      <c r="B28" s="113" t="s">
        <v>18</v>
      </c>
      <c r="C28" s="113"/>
      <c r="D28" s="113"/>
      <c r="E28" s="1"/>
    </row>
    <row r="29" spans="1:7" ht="18.75" x14ac:dyDescent="0.3">
      <c r="A29" s="1"/>
      <c r="B29" s="109" t="s">
        <v>885</v>
      </c>
      <c r="C29" s="109"/>
      <c r="D29" s="109"/>
      <c r="E29" s="1"/>
    </row>
    <row r="30" spans="1:7" ht="18.75" x14ac:dyDescent="0.3">
      <c r="A30" s="1"/>
      <c r="B30" s="113" t="s">
        <v>889</v>
      </c>
      <c r="C30" s="113"/>
      <c r="D30" s="113"/>
      <c r="E30" s="1"/>
    </row>
    <row r="31" spans="1:7" ht="18.75" x14ac:dyDescent="0.3">
      <c r="A31" s="1"/>
      <c r="B31" s="109" t="s">
        <v>893</v>
      </c>
      <c r="C31" s="109"/>
      <c r="D31" s="109"/>
      <c r="E31" s="1"/>
    </row>
    <row r="32" spans="1:7" ht="18.75" x14ac:dyDescent="0.3">
      <c r="A32" s="1"/>
      <c r="B32" s="109" t="s">
        <v>1631</v>
      </c>
      <c r="C32" s="109"/>
      <c r="D32" s="109"/>
      <c r="E32" s="1"/>
    </row>
    <row r="33" spans="1:5" ht="18.75" x14ac:dyDescent="0.3">
      <c r="A33" s="1"/>
      <c r="B33" s="109" t="s">
        <v>1144</v>
      </c>
      <c r="C33" s="109"/>
      <c r="D33" s="109"/>
      <c r="E33" s="1"/>
    </row>
    <row r="34" spans="1:5" ht="18.75" x14ac:dyDescent="0.3">
      <c r="A34" s="1"/>
      <c r="B34" s="109" t="s">
        <v>19</v>
      </c>
      <c r="C34" s="109"/>
      <c r="D34" s="109"/>
      <c r="E34" s="1"/>
    </row>
    <row r="35" spans="1:5" ht="18.75" x14ac:dyDescent="0.3">
      <c r="A35" s="1"/>
      <c r="B35" s="109" t="s">
        <v>904</v>
      </c>
      <c r="C35" s="109"/>
      <c r="D35" s="109"/>
      <c r="E35" s="1"/>
    </row>
    <row r="36" spans="1:5" ht="18.75" x14ac:dyDescent="0.3">
      <c r="A36" s="1"/>
      <c r="B36" s="113" t="s">
        <v>1474</v>
      </c>
      <c r="C36" s="113"/>
      <c r="D36" s="113"/>
      <c r="E36" s="1"/>
    </row>
    <row r="37" spans="1:5" ht="18.75" x14ac:dyDescent="0.3">
      <c r="A37" s="1"/>
      <c r="B37" s="109" t="s">
        <v>1475</v>
      </c>
      <c r="C37" s="109"/>
      <c r="D37" s="109"/>
      <c r="E37" s="1"/>
    </row>
    <row r="38" spans="1:5" ht="18.75" x14ac:dyDescent="0.3">
      <c r="A38" s="1"/>
      <c r="B38" s="113" t="s">
        <v>785</v>
      </c>
      <c r="C38" s="113"/>
      <c r="D38" s="113"/>
      <c r="E38" s="1"/>
    </row>
    <row r="39" spans="1:5" ht="18.75" x14ac:dyDescent="0.3">
      <c r="A39" s="1"/>
      <c r="B39" s="110"/>
      <c r="C39" s="111"/>
      <c r="D39" s="112"/>
      <c r="E39" s="1"/>
    </row>
    <row r="40" spans="1:5" ht="18.75" x14ac:dyDescent="0.3">
      <c r="A40" s="1"/>
      <c r="B40" s="113" t="s">
        <v>1143</v>
      </c>
      <c r="C40" s="113"/>
      <c r="D40" s="113"/>
      <c r="E40" s="1"/>
    </row>
    <row r="41" spans="1:5" ht="18.75" x14ac:dyDescent="0.3">
      <c r="A41" s="1"/>
      <c r="B41" s="109" t="s">
        <v>905</v>
      </c>
      <c r="C41" s="109"/>
      <c r="D41" s="109"/>
      <c r="E41" s="1"/>
    </row>
    <row r="42" spans="1:5" ht="18.75" x14ac:dyDescent="0.3">
      <c r="A42" s="1"/>
      <c r="B42" s="109" t="s">
        <v>906</v>
      </c>
      <c r="C42" s="109"/>
      <c r="D42" s="109"/>
      <c r="E42" s="1"/>
    </row>
    <row r="43" spans="1:5" ht="18.75" x14ac:dyDescent="0.3">
      <c r="A43" s="1"/>
      <c r="B43" s="109" t="s">
        <v>927</v>
      </c>
      <c r="C43" s="109"/>
      <c r="D43" s="109"/>
      <c r="E43" s="1"/>
    </row>
    <row r="44" spans="1:5" ht="18.75" x14ac:dyDescent="0.3">
      <c r="A44" s="1"/>
      <c r="B44" s="110"/>
      <c r="C44" s="111"/>
      <c r="D44" s="112"/>
      <c r="E44" s="1"/>
    </row>
    <row r="45" spans="1:5" ht="18.75" x14ac:dyDescent="0.3">
      <c r="A45" s="1"/>
      <c r="B45" s="113" t="s">
        <v>29</v>
      </c>
      <c r="C45" s="113"/>
      <c r="D45" s="113"/>
      <c r="E45" s="1"/>
    </row>
    <row r="46" spans="1:5" ht="18.75" x14ac:dyDescent="0.3">
      <c r="A46" s="1"/>
      <c r="B46" s="109" t="s">
        <v>535</v>
      </c>
      <c r="C46" s="109" t="s">
        <v>20</v>
      </c>
      <c r="D46" s="109" t="s">
        <v>20</v>
      </c>
      <c r="E46" s="1"/>
    </row>
    <row r="47" spans="1:5" ht="18.75" x14ac:dyDescent="0.3">
      <c r="A47" s="1"/>
      <c r="B47" s="109" t="s">
        <v>766</v>
      </c>
      <c r="C47" s="109" t="s">
        <v>21</v>
      </c>
      <c r="D47" s="109" t="s">
        <v>21</v>
      </c>
      <c r="E47" s="1"/>
    </row>
    <row r="48" spans="1:5" ht="18.75" x14ac:dyDescent="0.3">
      <c r="A48" s="1"/>
      <c r="B48" s="109" t="s">
        <v>22</v>
      </c>
      <c r="C48" s="109" t="s">
        <v>22</v>
      </c>
      <c r="D48" s="109" t="s">
        <v>22</v>
      </c>
      <c r="E48" s="1"/>
    </row>
    <row r="49" spans="1:5" ht="18.75" x14ac:dyDescent="0.3">
      <c r="A49" s="1"/>
      <c r="B49" s="109" t="s">
        <v>1159</v>
      </c>
      <c r="C49" s="109" t="s">
        <v>23</v>
      </c>
      <c r="D49" s="109" t="s">
        <v>23</v>
      </c>
      <c r="E49" s="1"/>
    </row>
    <row r="50" spans="1:5" ht="18.75" x14ac:dyDescent="0.3">
      <c r="A50" s="1"/>
      <c r="B50" s="109" t="s">
        <v>767</v>
      </c>
      <c r="C50" s="109" t="s">
        <v>24</v>
      </c>
      <c r="D50" s="109" t="s">
        <v>24</v>
      </c>
      <c r="E50" s="1"/>
    </row>
    <row r="51" spans="1:5" ht="18.75" x14ac:dyDescent="0.3">
      <c r="A51" s="1"/>
      <c r="B51" s="109" t="s">
        <v>768</v>
      </c>
      <c r="C51" s="109" t="s">
        <v>25</v>
      </c>
      <c r="D51" s="109" t="s">
        <v>25</v>
      </c>
      <c r="E51" s="1"/>
    </row>
    <row r="52" spans="1:5" ht="18.75" x14ac:dyDescent="0.3">
      <c r="A52" s="1"/>
      <c r="B52" s="110"/>
      <c r="C52" s="111"/>
      <c r="D52" s="112"/>
      <c r="E52" s="1"/>
    </row>
    <row r="53" spans="1:5" ht="18.75" x14ac:dyDescent="0.3">
      <c r="A53" s="1"/>
      <c r="B53" s="113" t="s">
        <v>444</v>
      </c>
      <c r="C53" s="113" t="s">
        <v>27</v>
      </c>
      <c r="D53" s="113" t="s">
        <v>27</v>
      </c>
      <c r="E53" s="1"/>
    </row>
    <row r="54" spans="1:5" ht="18.75" x14ac:dyDescent="0.3">
      <c r="A54" s="1"/>
      <c r="B54" s="109" t="s">
        <v>445</v>
      </c>
      <c r="C54" s="109"/>
      <c r="D54" s="109"/>
      <c r="E54" s="1"/>
    </row>
    <row r="55" spans="1:5" ht="18.75" x14ac:dyDescent="0.3">
      <c r="A55" s="1"/>
      <c r="B55" s="109" t="s">
        <v>446</v>
      </c>
      <c r="C55" s="109"/>
      <c r="D55" s="109"/>
      <c r="E55" s="1"/>
    </row>
    <row r="56" spans="1:5" ht="18.75" x14ac:dyDescent="0.3">
      <c r="A56" s="1"/>
      <c r="B56" s="110"/>
      <c r="C56" s="111"/>
      <c r="D56" s="112"/>
      <c r="E56" s="1"/>
    </row>
    <row r="57" spans="1:5" ht="18.75" x14ac:dyDescent="0.3">
      <c r="A57" s="1"/>
      <c r="B57" s="113" t="s">
        <v>1160</v>
      </c>
      <c r="C57" s="113" t="s">
        <v>1</v>
      </c>
      <c r="D57" s="113" t="s">
        <v>1</v>
      </c>
      <c r="E57" s="1"/>
    </row>
    <row r="58" spans="1:5" ht="18.75" x14ac:dyDescent="0.3">
      <c r="A58" s="1"/>
      <c r="B58" s="109" t="s">
        <v>1146</v>
      </c>
      <c r="C58" s="109" t="s">
        <v>8</v>
      </c>
      <c r="D58" s="109" t="s">
        <v>8</v>
      </c>
      <c r="E58" s="1"/>
    </row>
    <row r="59" spans="1:5" ht="18.75" x14ac:dyDescent="0.3">
      <c r="A59" s="1"/>
      <c r="B59" s="109" t="s">
        <v>166</v>
      </c>
      <c r="C59" s="109" t="s">
        <v>2</v>
      </c>
      <c r="D59" s="109" t="s">
        <v>2</v>
      </c>
      <c r="E59" s="1"/>
    </row>
    <row r="60" spans="1:5" ht="18.75" x14ac:dyDescent="0.3">
      <c r="A60" s="1"/>
      <c r="B60" s="109" t="s">
        <v>1121</v>
      </c>
      <c r="C60" s="109" t="s">
        <v>3</v>
      </c>
      <c r="D60" s="109" t="s">
        <v>3</v>
      </c>
      <c r="E60" s="1"/>
    </row>
    <row r="61" spans="1:5" ht="18.75" x14ac:dyDescent="0.3">
      <c r="A61" s="1"/>
      <c r="B61" s="109" t="s">
        <v>1145</v>
      </c>
      <c r="C61" s="109" t="s">
        <v>4</v>
      </c>
      <c r="D61" s="109" t="s">
        <v>4</v>
      </c>
      <c r="E61" s="1"/>
    </row>
    <row r="62" spans="1:5" ht="18.75" x14ac:dyDescent="0.3">
      <c r="A62" s="1"/>
      <c r="B62" s="109" t="s">
        <v>5</v>
      </c>
      <c r="C62" s="109" t="s">
        <v>5</v>
      </c>
      <c r="D62" s="109" t="s">
        <v>5</v>
      </c>
      <c r="E62" s="1"/>
    </row>
    <row r="63" spans="1:5" ht="18.75" x14ac:dyDescent="0.3">
      <c r="A63" s="1"/>
      <c r="B63" s="109" t="s">
        <v>1152</v>
      </c>
      <c r="C63" s="109" t="s">
        <v>17</v>
      </c>
      <c r="D63" s="109" t="s">
        <v>17</v>
      </c>
      <c r="E63" s="1"/>
    </row>
    <row r="64" spans="1:5" ht="18.75" x14ac:dyDescent="0.3">
      <c r="A64" s="1"/>
      <c r="B64" s="109" t="s">
        <v>251</v>
      </c>
      <c r="C64" s="109"/>
      <c r="D64" s="109"/>
      <c r="E64" s="1"/>
    </row>
    <row r="65" spans="1:5" ht="18.75" x14ac:dyDescent="0.3">
      <c r="A65" s="1"/>
      <c r="B65" s="109" t="s">
        <v>1141</v>
      </c>
      <c r="C65" s="109" t="s">
        <v>6</v>
      </c>
      <c r="D65" s="109" t="s">
        <v>6</v>
      </c>
      <c r="E65" s="1"/>
    </row>
    <row r="66" spans="1:5" ht="18.75" x14ac:dyDescent="0.3">
      <c r="A66" s="1"/>
      <c r="B66" s="109" t="s">
        <v>7</v>
      </c>
      <c r="C66" s="109" t="s">
        <v>7</v>
      </c>
      <c r="D66" s="109" t="s">
        <v>7</v>
      </c>
      <c r="E66" s="1"/>
    </row>
    <row r="67" spans="1:5" ht="18.75" x14ac:dyDescent="0.3">
      <c r="A67" s="1"/>
      <c r="B67" s="109" t="s">
        <v>1161</v>
      </c>
      <c r="C67" s="109" t="s">
        <v>9</v>
      </c>
      <c r="D67" s="109" t="s">
        <v>9</v>
      </c>
      <c r="E67" s="1"/>
    </row>
    <row r="68" spans="1:5" ht="18.75" x14ac:dyDescent="0.3">
      <c r="A68" s="1"/>
      <c r="B68" s="109" t="s">
        <v>1147</v>
      </c>
      <c r="C68" s="109" t="s">
        <v>10</v>
      </c>
      <c r="D68" s="109" t="s">
        <v>10</v>
      </c>
      <c r="E68" s="1"/>
    </row>
    <row r="69" spans="1:5" ht="18.75" x14ac:dyDescent="0.3">
      <c r="A69" s="1"/>
      <c r="B69" s="109" t="s">
        <v>1148</v>
      </c>
      <c r="C69" s="109" t="s">
        <v>11</v>
      </c>
      <c r="D69" s="109" t="s">
        <v>11</v>
      </c>
      <c r="E69" s="1"/>
    </row>
    <row r="70" spans="1:5" ht="18.75" x14ac:dyDescent="0.3">
      <c r="A70" s="1"/>
      <c r="B70" s="109" t="s">
        <v>12</v>
      </c>
      <c r="C70" s="109" t="s">
        <v>12</v>
      </c>
      <c r="D70" s="109" t="s">
        <v>12</v>
      </c>
      <c r="E70" s="1"/>
    </row>
    <row r="71" spans="1:5" ht="18.75" x14ac:dyDescent="0.3">
      <c r="A71" s="1"/>
      <c r="B71" s="109" t="s">
        <v>13</v>
      </c>
      <c r="C71" s="109" t="s">
        <v>13</v>
      </c>
      <c r="D71" s="109" t="s">
        <v>13</v>
      </c>
      <c r="E71" s="1"/>
    </row>
    <row r="72" spans="1:5" ht="18.75" x14ac:dyDescent="0.3">
      <c r="A72" s="1"/>
      <c r="B72" s="109" t="s">
        <v>1149</v>
      </c>
      <c r="C72" s="109" t="s">
        <v>14</v>
      </c>
      <c r="D72" s="109" t="s">
        <v>14</v>
      </c>
      <c r="E72" s="1"/>
    </row>
    <row r="73" spans="1:5" ht="18.75" x14ac:dyDescent="0.3">
      <c r="A73" s="1"/>
      <c r="B73" s="109" t="s">
        <v>15</v>
      </c>
      <c r="C73" s="109" t="s">
        <v>15</v>
      </c>
      <c r="D73" s="109" t="s">
        <v>15</v>
      </c>
      <c r="E73" s="1"/>
    </row>
    <row r="74" spans="1:5" ht="18.75" x14ac:dyDescent="0.3">
      <c r="A74" s="1"/>
      <c r="B74" s="109" t="s">
        <v>167</v>
      </c>
      <c r="C74" s="109"/>
      <c r="D74" s="109"/>
      <c r="E74" s="1"/>
    </row>
    <row r="75" spans="1:5" ht="18.75" x14ac:dyDescent="0.3">
      <c r="A75" s="1"/>
      <c r="B75" s="109" t="s">
        <v>168</v>
      </c>
      <c r="C75" s="109"/>
      <c r="D75" s="109"/>
      <c r="E75" s="1"/>
    </row>
    <row r="76" spans="1:5" ht="18.75" x14ac:dyDescent="0.3">
      <c r="A76" s="1"/>
      <c r="B76" s="109" t="s">
        <v>1151</v>
      </c>
      <c r="C76" s="109" t="s">
        <v>16</v>
      </c>
      <c r="D76" s="109" t="s">
        <v>16</v>
      </c>
      <c r="E76" s="1"/>
    </row>
    <row r="77" spans="1:5" ht="18.75" x14ac:dyDescent="0.3">
      <c r="A77" s="1"/>
      <c r="B77" s="115"/>
      <c r="C77" s="115"/>
      <c r="D77" s="115"/>
      <c r="E77" s="1"/>
    </row>
    <row r="78" spans="1:5" ht="18.75" x14ac:dyDescent="0.3">
      <c r="A78" s="1"/>
      <c r="B78" s="113" t="s">
        <v>1162</v>
      </c>
      <c r="C78" s="113"/>
      <c r="D78" s="113"/>
      <c r="E78" s="1"/>
    </row>
    <row r="79" spans="1:5" ht="15.75" x14ac:dyDescent="0.25">
      <c r="B79" s="109" t="s">
        <v>48</v>
      </c>
      <c r="C79" s="109"/>
      <c r="D79" s="109"/>
    </row>
    <row r="80" spans="1:5" ht="15.75" x14ac:dyDescent="0.25">
      <c r="B80" s="109" t="s">
        <v>784</v>
      </c>
      <c r="C80" s="109"/>
      <c r="D80" s="109"/>
    </row>
    <row r="81" spans="2:4" ht="15.75" x14ac:dyDescent="0.25">
      <c r="B81" s="109" t="s">
        <v>49</v>
      </c>
      <c r="C81" s="109"/>
      <c r="D81" s="109"/>
    </row>
  </sheetData>
  <mergeCells count="85">
    <mergeCell ref="B81:D81"/>
    <mergeCell ref="B80:D80"/>
    <mergeCell ref="I5:N5"/>
    <mergeCell ref="A6:E6"/>
    <mergeCell ref="B7:D7"/>
    <mergeCell ref="B8:D8"/>
    <mergeCell ref="B9:D9"/>
    <mergeCell ref="A10:E10"/>
    <mergeCell ref="B11:D11"/>
    <mergeCell ref="A12:E12"/>
    <mergeCell ref="B13:D13"/>
    <mergeCell ref="B14:D14"/>
    <mergeCell ref="B27:D27"/>
    <mergeCell ref="B16:D16"/>
    <mergeCell ref="B17:D17"/>
    <mergeCell ref="B76:D76"/>
    <mergeCell ref="B77:D77"/>
    <mergeCell ref="I1:N1"/>
    <mergeCell ref="I2:N2"/>
    <mergeCell ref="F3:G4"/>
    <mergeCell ref="I3:N3"/>
    <mergeCell ref="I4:N4"/>
    <mergeCell ref="B44:D44"/>
    <mergeCell ref="B45:D45"/>
    <mergeCell ref="B46:D46"/>
    <mergeCell ref="B47:D47"/>
    <mergeCell ref="B48:D48"/>
    <mergeCell ref="B49:D49"/>
    <mergeCell ref="B50:D50"/>
    <mergeCell ref="B63:D63"/>
    <mergeCell ref="B52:D52"/>
    <mergeCell ref="B53:D53"/>
    <mergeCell ref="B78:D78"/>
    <mergeCell ref="B26:D26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51:D51"/>
    <mergeCell ref="B40:D40"/>
    <mergeCell ref="B79:D79"/>
    <mergeCell ref="F1:G2"/>
    <mergeCell ref="B15:D15"/>
    <mergeCell ref="A1:E4"/>
    <mergeCell ref="A5:E5"/>
    <mergeCell ref="B18:D18"/>
    <mergeCell ref="B19:D19"/>
    <mergeCell ref="B20:D20"/>
    <mergeCell ref="B21:D21"/>
    <mergeCell ref="B22:D22"/>
    <mergeCell ref="B23:D23"/>
    <mergeCell ref="B24:D24"/>
    <mergeCell ref="B25:D25"/>
    <mergeCell ref="B41:D41"/>
    <mergeCell ref="B42:D42"/>
    <mergeCell ref="B43:D4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75:D75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</mergeCells>
  <hyperlinks>
    <hyperlink ref="B7:D7" location="арматура!R1C1" display="Арматура" xr:uid="{00000000-0004-0000-2C00-000000000000}"/>
    <hyperlink ref="B8:D8" location="'Дріт в''язальний'!A1" display="Дріт в'язальний" xr:uid="{00000000-0004-0000-2C00-000001000000}"/>
    <hyperlink ref="B9:D9" location="'Дріт ВР'!A1" display="Дріт ВР" xr:uid="{00000000-0004-0000-2C00-000002000000}"/>
    <hyperlink ref="B11:D11" location="Двотавр!A1" display="Двотавр  " xr:uid="{00000000-0004-0000-2C00-000003000000}"/>
    <hyperlink ref="B13:D13" location="Квадрат!A1" display="Квадрат сталевий" xr:uid="{00000000-0004-0000-2C00-000004000000}"/>
    <hyperlink ref="B15:D15" location="Круг!A1" display="Круг сталевий" xr:uid="{00000000-0004-0000-2C00-000005000000}"/>
    <hyperlink ref="B19:D19" location="лист!R1C1" display="Листы:" xr:uid="{00000000-0004-0000-2C00-000006000000}"/>
    <hyperlink ref="B20:D20" location="Лист!A1" display="Лист сталевий" xr:uid="{00000000-0004-0000-2C00-000007000000}"/>
    <hyperlink ref="B21:D21" location="'Лист рифлений'!A1" display="Лист рифлений" xr:uid="{00000000-0004-0000-2C00-000008000000}"/>
    <hyperlink ref="B22:D22" location="'Лист ПВЛ'!A1" display="Лист ПВЛ" xr:uid="{00000000-0004-0000-2C00-000009000000}"/>
    <hyperlink ref="B23:D23" location="'Лист оцинкований'!A1" display="Лист оцинкований" xr:uid="{00000000-0004-0000-2C00-00000A000000}"/>
    <hyperlink ref="B24:D24" location="'Лист нержавіючий'!A1" display="Лист нержавіючий" xr:uid="{00000000-0004-0000-2C00-00000B000000}"/>
    <hyperlink ref="B28:D28" location="Профнасил!A1" display="Профнастил" xr:uid="{00000000-0004-0000-2C00-00000C000000}"/>
    <hyperlink ref="B29:D29" location="'Преміум профнастил'!A1" display="Преміум профнастил" xr:uid="{00000000-0004-0000-2C00-00000D000000}"/>
    <hyperlink ref="B30:D30" location="' Металочерепиця'!A1" display="Металочерепиця" xr:uid="{00000000-0004-0000-2C00-00000E000000}"/>
    <hyperlink ref="B31:D31" location="'Преміум металочерепиця'!A1" display="Преміум металочерепиця" xr:uid="{00000000-0004-0000-2C00-00000F000000}"/>
    <hyperlink ref="B32:D32" location="метизы!R1C1" display="Метизы" xr:uid="{00000000-0004-0000-2C00-000010000000}"/>
    <hyperlink ref="B33:D33" location="'Водосточна система'!A1" display="Водостічна система" xr:uid="{00000000-0004-0000-2C00-000011000000}"/>
    <hyperlink ref="B34:D34" location="планки!R1C1" display="Планки" xr:uid="{00000000-0004-0000-2C00-000012000000}"/>
    <hyperlink ref="B35:D35" location="'Утеплювач, ізоляція'!A1" display="Утеплювач, ізоляція" xr:uid="{00000000-0004-0000-2C00-000013000000}"/>
    <hyperlink ref="B38:D38" location="'Фальцева покрівля'!A1" display="Фальцева покрівля" xr:uid="{00000000-0004-0000-2C00-000014000000}"/>
    <hyperlink ref="B40:D40" location="'сетка сварная в картах'!R1C1" display="Сетка:" xr:uid="{00000000-0004-0000-2C00-000015000000}"/>
    <hyperlink ref="B41:D41" location="'Сітка зварна в картах'!A1" display="Сітка зварна в картах" xr:uid="{00000000-0004-0000-2C00-000016000000}"/>
    <hyperlink ref="B42:D42" location="'Сітка зварна в рулоні'!A1" display="Сітка зварна в рулоне" xr:uid="{00000000-0004-0000-2C00-000017000000}"/>
    <hyperlink ref="B43:D43" location="'Сітка рабиця'!A1" display="Сітка рабиця" xr:uid="{00000000-0004-0000-2C00-000018000000}"/>
    <hyperlink ref="B45:D45" location="'труба профильная'!R1C1" display="Труба:" xr:uid="{00000000-0004-0000-2C00-000019000000}"/>
    <hyperlink ref="B46:D46" location="'Труба профільна'!A1" display="Труба профільна" xr:uid="{00000000-0004-0000-2C00-00001A000000}"/>
    <hyperlink ref="B47:D47" location="'Труба ел.зв.'!A1" display="Труба електрозварна" xr:uid="{00000000-0004-0000-2C00-00001B000000}"/>
    <hyperlink ref="B48:D48" location="'труба вгп'!R1C1" display="Трубв ВГП ДУ" xr:uid="{00000000-0004-0000-2C00-00001C000000}"/>
    <hyperlink ref="B50:D50" location="'Труба оцинк.'!A1" display="Труба оцинкована" xr:uid="{00000000-0004-0000-2C00-00001D000000}"/>
    <hyperlink ref="B51:D51" location="'Труба нержавіюча'!A1" display="Труба нержавіюча" xr:uid="{00000000-0004-0000-2C00-00001E000000}"/>
    <hyperlink ref="B57:D57" location="шпилька.гайка.шайба!R1C1" display="Комплектующие" xr:uid="{00000000-0004-0000-2C00-00001F000000}"/>
    <hyperlink ref="B60:D60" location="Цвяхи!A1" display="Цвяхи" xr:uid="{00000000-0004-0000-2C00-000020000000}"/>
    <hyperlink ref="B61:D61" location="'Гіпсокартон та профіль'!A1" display=" Гіпсокартон та профіль" xr:uid="{00000000-0004-0000-2C00-000021000000}"/>
    <hyperlink ref="B62:D62" location="диск!R1C1" display="Диск" xr:uid="{00000000-0004-0000-2C00-000022000000}"/>
    <hyperlink ref="B65:D65" location="Лакофарбові!A1" display="Лакофарбові" xr:uid="{00000000-0004-0000-2C00-000023000000}"/>
    <hyperlink ref="B66:D66" location="лопата!R1C1" display="Лопата" xr:uid="{00000000-0004-0000-2C00-000024000000}"/>
    <hyperlink ref="B67:D67" location="Згони!A1" display="Згони" xr:uid="{00000000-0004-0000-2C00-000025000000}"/>
    <hyperlink ref="B68:D68" location="Трійники!A1" display=" Трійники" xr:uid="{00000000-0004-0000-2C00-000026000000}"/>
    <hyperlink ref="B69:D69" location="Різьба!A1" display="Різьба" xr:uid="{00000000-0004-0000-2C00-000027000000}"/>
    <hyperlink ref="B70:D70" location="муфта!R1C1" display="Муфта" xr:uid="{00000000-0004-0000-2C00-000028000000}"/>
    <hyperlink ref="B71:D71" location="контргайка!R1C1" display="Контргайка" xr:uid="{00000000-0004-0000-2C00-000029000000}"/>
    <hyperlink ref="B72:D72" location="Фланець!A1" display="Фланець" xr:uid="{00000000-0004-0000-2C00-00002A000000}"/>
    <hyperlink ref="B73:D73" location="цемент!R1C1" display="Цемент" xr:uid="{00000000-0004-0000-2C00-00002B000000}"/>
    <hyperlink ref="B76:D76" location="'Щітка по металу'!A1" display="Щітка по металу" xr:uid="{00000000-0004-0000-2C00-00002C000000}"/>
    <hyperlink ref="B78:D78" location="доставка!R1C1" display="Услуги" xr:uid="{00000000-0004-0000-2C00-00002D000000}"/>
    <hyperlink ref="B79:D79" location="доставка!R1C1" display="Доставка" xr:uid="{00000000-0004-0000-2C00-00002E000000}"/>
    <hyperlink ref="B80:D80" location="Гільйотина!A1" display="Гільйотина" xr:uid="{00000000-0004-0000-2C00-00002F000000}"/>
    <hyperlink ref="B81:D81" location="плазма!R1C1" display="Плазма" xr:uid="{00000000-0004-0000-2C00-000030000000}"/>
    <hyperlink ref="B53:D53" location="швеллер!R1C1" display="Швеллер" xr:uid="{00000000-0004-0000-2C00-000031000000}"/>
    <hyperlink ref="B54:D54" location="'Швелер катаный'!A1" display="Швелер катаний" xr:uid="{00000000-0004-0000-2C00-000032000000}"/>
    <hyperlink ref="B55:D55" location="'Швелер гнутий'!A1" display="Швелер гнутий" xr:uid="{00000000-0004-0000-2C00-000033000000}"/>
    <hyperlink ref="B49:D49" location="'Труба безшов.'!A1" display="Турба безшовна" xr:uid="{00000000-0004-0000-2C00-000034000000}"/>
    <hyperlink ref="B59:D59" location="гайка!R1C1" display="Гайка" xr:uid="{00000000-0004-0000-2C00-000035000000}"/>
    <hyperlink ref="B74:D74" location="шайба!R1C1" display="Шайба" xr:uid="{00000000-0004-0000-2C00-000036000000}"/>
    <hyperlink ref="B75:D75" location="шпилька!R1C1" display="Шпилька" xr:uid="{00000000-0004-0000-2C00-000037000000}"/>
    <hyperlink ref="B26:D26" location="Смуга!A1" display="Смуга" xr:uid="{00000000-0004-0000-2C00-000038000000}"/>
    <hyperlink ref="B64:D64" location="заглушка!A1" display="Заглушка" xr:uid="{00000000-0004-0000-2C00-000039000000}"/>
    <hyperlink ref="B58:D58" location="Відводи!A1" display="Відводи" xr:uid="{00000000-0004-0000-2C00-00003A000000}"/>
    <hyperlink ref="B63:D63" location="Електроди!A1" display="Електроди" xr:uid="{00000000-0004-0000-2C00-00003B000000}"/>
    <hyperlink ref="B17:D17" location="Кутник!A1" display="Кутник" xr:uid="{00000000-0004-0000-2C00-00003C000000}"/>
    <hyperlink ref="B36:D36" location="Штакетник!A1" display="Штахетник" xr:uid="{00000000-0004-0000-2C00-00003D000000}"/>
    <hyperlink ref="B37:D37" location="'Штакетник Преміум'!A1" display="Штахетник преміум" xr:uid="{00000000-0004-0000-2C00-00003E000000}"/>
  </hyperlink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N81"/>
  <sheetViews>
    <sheetView workbookViewId="0">
      <pane ySplit="5" topLeftCell="A6" activePane="bottomLeft" state="frozen"/>
      <selection pane="bottomLeft" activeCell="F3" sqref="F3:G4"/>
    </sheetView>
  </sheetViews>
  <sheetFormatPr defaultRowHeight="15" x14ac:dyDescent="0.25"/>
  <cols>
    <col min="1" max="1" width="1.28515625" customWidth="1"/>
    <col min="5" max="5" width="1.28515625" customWidth="1"/>
    <col min="6" max="6" width="63.85546875" customWidth="1"/>
    <col min="7" max="7" width="27.28515625" customWidth="1"/>
  </cols>
  <sheetData>
    <row r="1" spans="1:14" x14ac:dyDescent="0.25">
      <c r="A1" s="114"/>
      <c r="B1" s="114"/>
      <c r="C1" s="114"/>
      <c r="D1" s="114"/>
      <c r="E1" s="114"/>
      <c r="F1" s="106" t="s">
        <v>289</v>
      </c>
      <c r="G1" s="106"/>
      <c r="H1" s="2" t="s">
        <v>517</v>
      </c>
      <c r="I1" s="101" t="s">
        <v>519</v>
      </c>
      <c r="J1" s="101"/>
      <c r="K1" s="101"/>
      <c r="L1" s="101"/>
      <c r="M1" s="101"/>
      <c r="N1" s="101"/>
    </row>
    <row r="2" spans="1:14" x14ac:dyDescent="0.25">
      <c r="A2" s="114"/>
      <c r="B2" s="114"/>
      <c r="C2" s="114"/>
      <c r="D2" s="114"/>
      <c r="E2" s="114"/>
      <c r="F2" s="106"/>
      <c r="G2" s="106"/>
      <c r="H2" s="2" t="s">
        <v>521</v>
      </c>
      <c r="I2" s="101" t="s">
        <v>1476</v>
      </c>
      <c r="J2" s="101"/>
      <c r="K2" s="101"/>
      <c r="L2" s="101"/>
      <c r="M2" s="101"/>
      <c r="N2" s="101"/>
    </row>
    <row r="3" spans="1:14" x14ac:dyDescent="0.25">
      <c r="A3" s="114"/>
      <c r="B3" s="114"/>
      <c r="C3" s="114"/>
      <c r="D3" s="114"/>
      <c r="E3" s="114"/>
      <c r="F3" s="107" t="s">
        <v>1148</v>
      </c>
      <c r="G3" s="107"/>
      <c r="H3" s="2" t="s">
        <v>44</v>
      </c>
      <c r="I3" s="101" t="s">
        <v>47</v>
      </c>
      <c r="J3" s="101"/>
      <c r="K3" s="101"/>
      <c r="L3" s="101"/>
      <c r="M3" s="101"/>
      <c r="N3" s="101"/>
    </row>
    <row r="4" spans="1:14" x14ac:dyDescent="0.25">
      <c r="A4" s="114"/>
      <c r="B4" s="114"/>
      <c r="C4" s="114"/>
      <c r="D4" s="114"/>
      <c r="E4" s="114"/>
      <c r="F4" s="107"/>
      <c r="G4" s="107"/>
      <c r="H4" s="2" t="s">
        <v>45</v>
      </c>
      <c r="I4" s="101" t="s">
        <v>520</v>
      </c>
      <c r="J4" s="101"/>
      <c r="K4" s="101"/>
      <c r="L4" s="101"/>
      <c r="M4" s="101"/>
      <c r="N4" s="101"/>
    </row>
    <row r="5" spans="1:14" ht="18.75" x14ac:dyDescent="0.3">
      <c r="A5" s="113" t="s">
        <v>288</v>
      </c>
      <c r="B5" s="113"/>
      <c r="C5" s="113"/>
      <c r="D5" s="113"/>
      <c r="E5" s="113"/>
      <c r="F5" s="20" t="s">
        <v>493</v>
      </c>
      <c r="G5" s="20" t="s">
        <v>512</v>
      </c>
      <c r="H5" s="2" t="s">
        <v>46</v>
      </c>
      <c r="I5" s="101" t="s">
        <v>51</v>
      </c>
      <c r="J5" s="101"/>
      <c r="K5" s="101"/>
      <c r="L5" s="101"/>
      <c r="M5" s="101"/>
      <c r="N5" s="101"/>
    </row>
    <row r="6" spans="1:14" ht="18.75" x14ac:dyDescent="0.3">
      <c r="A6" s="115"/>
      <c r="B6" s="115"/>
      <c r="C6" s="115"/>
      <c r="D6" s="115"/>
      <c r="E6" s="115"/>
      <c r="F6" s="22" t="s">
        <v>1363</v>
      </c>
      <c r="G6" s="3">
        <v>23.35</v>
      </c>
    </row>
    <row r="7" spans="1:14" ht="18.75" x14ac:dyDescent="0.3">
      <c r="A7" s="1"/>
      <c r="B7" s="113" t="s">
        <v>0</v>
      </c>
      <c r="C7" s="113"/>
      <c r="D7" s="113"/>
      <c r="E7" s="1"/>
      <c r="F7" s="22" t="s">
        <v>1310</v>
      </c>
      <c r="G7" s="3">
        <v>35.409999999999997</v>
      </c>
    </row>
    <row r="8" spans="1:14" ht="18.75" x14ac:dyDescent="0.3">
      <c r="A8" s="1"/>
      <c r="B8" s="109" t="s">
        <v>492</v>
      </c>
      <c r="C8" s="109"/>
      <c r="D8" s="109"/>
      <c r="E8" s="1"/>
      <c r="F8" s="22" t="s">
        <v>1311</v>
      </c>
      <c r="G8" s="3">
        <v>38.65</v>
      </c>
    </row>
    <row r="9" spans="1:14" ht="18.75" x14ac:dyDescent="0.3">
      <c r="A9" s="1"/>
      <c r="B9" s="109" t="s">
        <v>488</v>
      </c>
      <c r="C9" s="109"/>
      <c r="D9" s="109"/>
      <c r="E9" s="1"/>
      <c r="F9" s="22" t="s">
        <v>1312</v>
      </c>
      <c r="G9" s="3">
        <v>43.32</v>
      </c>
    </row>
    <row r="10" spans="1:14" ht="18.75" x14ac:dyDescent="0.3">
      <c r="A10" s="115"/>
      <c r="B10" s="115"/>
      <c r="C10" s="115"/>
      <c r="D10" s="115"/>
      <c r="E10" s="115"/>
      <c r="F10" s="22" t="s">
        <v>1313</v>
      </c>
      <c r="G10" s="3">
        <v>55.81</v>
      </c>
    </row>
    <row r="11" spans="1:14" ht="18.75" x14ac:dyDescent="0.3">
      <c r="A11" s="1"/>
      <c r="B11" s="113" t="s">
        <v>533</v>
      </c>
      <c r="C11" s="113"/>
      <c r="D11" s="113"/>
      <c r="E11" s="1"/>
      <c r="F11" s="22" t="s">
        <v>1314</v>
      </c>
      <c r="G11" s="3">
        <v>64.08</v>
      </c>
    </row>
    <row r="12" spans="1:14" ht="18.75" x14ac:dyDescent="0.3">
      <c r="A12" s="115"/>
      <c r="B12" s="115"/>
      <c r="C12" s="115"/>
      <c r="D12" s="115"/>
      <c r="E12" s="115"/>
    </row>
    <row r="13" spans="1:14" ht="18.75" x14ac:dyDescent="0.3">
      <c r="A13" s="1"/>
      <c r="B13" s="113" t="s">
        <v>290</v>
      </c>
      <c r="C13" s="113"/>
      <c r="D13" s="113"/>
      <c r="E13" s="1"/>
    </row>
    <row r="14" spans="1:14" ht="18.75" x14ac:dyDescent="0.3">
      <c r="A14" s="1"/>
      <c r="B14" s="110"/>
      <c r="C14" s="111"/>
      <c r="D14" s="112"/>
      <c r="E14" s="1"/>
    </row>
    <row r="15" spans="1:14" ht="18.75" x14ac:dyDescent="0.3">
      <c r="A15" s="1"/>
      <c r="B15" s="113" t="s">
        <v>300</v>
      </c>
      <c r="C15" s="113"/>
      <c r="D15" s="113"/>
      <c r="E15" s="1"/>
    </row>
    <row r="16" spans="1:14" ht="18.75" x14ac:dyDescent="0.3">
      <c r="A16" s="1"/>
      <c r="B16" s="110"/>
      <c r="C16" s="111"/>
      <c r="D16" s="112"/>
      <c r="E16" s="1"/>
    </row>
    <row r="17" spans="1:5" ht="18.75" x14ac:dyDescent="0.3">
      <c r="A17" s="1"/>
      <c r="B17" s="113" t="s">
        <v>430</v>
      </c>
      <c r="C17" s="113" t="s">
        <v>26</v>
      </c>
      <c r="D17" s="113" t="s">
        <v>26</v>
      </c>
      <c r="E17" s="1"/>
    </row>
    <row r="18" spans="1:5" ht="18.75" x14ac:dyDescent="0.3">
      <c r="A18" s="1"/>
      <c r="B18" s="110"/>
      <c r="C18" s="111"/>
      <c r="D18" s="112"/>
      <c r="E18" s="1"/>
    </row>
    <row r="19" spans="1:5" ht="18.75" x14ac:dyDescent="0.3">
      <c r="A19" s="1"/>
      <c r="B19" s="113" t="s">
        <v>412</v>
      </c>
      <c r="C19" s="113"/>
      <c r="D19" s="113"/>
      <c r="E19" s="1"/>
    </row>
    <row r="20" spans="1:5" ht="18.75" x14ac:dyDescent="0.3">
      <c r="A20" s="1"/>
      <c r="B20" s="109" t="s">
        <v>301</v>
      </c>
      <c r="C20" s="109"/>
      <c r="D20" s="109"/>
      <c r="E20" s="1"/>
    </row>
    <row r="21" spans="1:5" ht="18.75" x14ac:dyDescent="0.3">
      <c r="A21" s="1"/>
      <c r="B21" s="109" t="s">
        <v>410</v>
      </c>
      <c r="C21" s="109"/>
      <c r="D21" s="109"/>
      <c r="E21" s="1"/>
    </row>
    <row r="22" spans="1:5" ht="18.75" x14ac:dyDescent="0.3">
      <c r="A22" s="1"/>
      <c r="B22" s="109" t="s">
        <v>28</v>
      </c>
      <c r="C22" s="109"/>
      <c r="D22" s="109"/>
      <c r="E22" s="1"/>
    </row>
    <row r="23" spans="1:5" ht="18.75" x14ac:dyDescent="0.3">
      <c r="A23" s="1"/>
      <c r="B23" s="109" t="s">
        <v>411</v>
      </c>
      <c r="C23" s="109"/>
      <c r="D23" s="109"/>
      <c r="E23" s="1"/>
    </row>
    <row r="24" spans="1:5" ht="18.75" x14ac:dyDescent="0.3">
      <c r="A24" s="1"/>
      <c r="B24" s="109" t="s">
        <v>413</v>
      </c>
      <c r="C24" s="109"/>
      <c r="D24" s="109"/>
      <c r="E24" s="1"/>
    </row>
    <row r="25" spans="1:5" ht="18.75" x14ac:dyDescent="0.3">
      <c r="A25" s="1"/>
      <c r="B25" s="110"/>
      <c r="C25" s="111"/>
      <c r="D25" s="112"/>
      <c r="E25" s="1"/>
    </row>
    <row r="26" spans="1:5" ht="18.75" x14ac:dyDescent="0.3">
      <c r="A26" s="1"/>
      <c r="B26" s="113" t="s">
        <v>429</v>
      </c>
      <c r="C26" s="113"/>
      <c r="D26" s="113"/>
      <c r="E26" s="1"/>
    </row>
    <row r="27" spans="1:5" ht="18.75" x14ac:dyDescent="0.3">
      <c r="A27" s="1"/>
      <c r="B27" s="110"/>
      <c r="C27" s="111"/>
      <c r="D27" s="112"/>
      <c r="E27" s="1"/>
    </row>
    <row r="28" spans="1:5" ht="18.75" x14ac:dyDescent="0.3">
      <c r="A28" s="1"/>
      <c r="B28" s="113" t="s">
        <v>18</v>
      </c>
      <c r="C28" s="113"/>
      <c r="D28" s="113"/>
      <c r="E28" s="1"/>
    </row>
    <row r="29" spans="1:5" ht="18.75" x14ac:dyDescent="0.3">
      <c r="A29" s="1"/>
      <c r="B29" s="109" t="s">
        <v>885</v>
      </c>
      <c r="C29" s="109"/>
      <c r="D29" s="109"/>
      <c r="E29" s="1"/>
    </row>
    <row r="30" spans="1:5" ht="18.75" x14ac:dyDescent="0.3">
      <c r="A30" s="1"/>
      <c r="B30" s="113" t="s">
        <v>889</v>
      </c>
      <c r="C30" s="113"/>
      <c r="D30" s="113"/>
      <c r="E30" s="1"/>
    </row>
    <row r="31" spans="1:5" ht="18.75" x14ac:dyDescent="0.3">
      <c r="A31" s="1"/>
      <c r="B31" s="109" t="s">
        <v>893</v>
      </c>
      <c r="C31" s="109"/>
      <c r="D31" s="109"/>
      <c r="E31" s="1"/>
    </row>
    <row r="32" spans="1:5" ht="18.75" x14ac:dyDescent="0.3">
      <c r="A32" s="1"/>
      <c r="B32" s="109" t="s">
        <v>1631</v>
      </c>
      <c r="C32" s="109"/>
      <c r="D32" s="109"/>
      <c r="E32" s="1"/>
    </row>
    <row r="33" spans="1:5" ht="18.75" x14ac:dyDescent="0.3">
      <c r="A33" s="1"/>
      <c r="B33" s="109" t="s">
        <v>1144</v>
      </c>
      <c r="C33" s="109"/>
      <c r="D33" s="109"/>
      <c r="E33" s="1"/>
    </row>
    <row r="34" spans="1:5" ht="18.75" x14ac:dyDescent="0.3">
      <c r="A34" s="1"/>
      <c r="B34" s="109" t="s">
        <v>19</v>
      </c>
      <c r="C34" s="109"/>
      <c r="D34" s="109"/>
      <c r="E34" s="1"/>
    </row>
    <row r="35" spans="1:5" ht="18.75" x14ac:dyDescent="0.3">
      <c r="A35" s="1"/>
      <c r="B35" s="109" t="s">
        <v>904</v>
      </c>
      <c r="C35" s="109"/>
      <c r="D35" s="109"/>
      <c r="E35" s="1"/>
    </row>
    <row r="36" spans="1:5" ht="18.75" x14ac:dyDescent="0.3">
      <c r="A36" s="1"/>
      <c r="B36" s="113" t="s">
        <v>1474</v>
      </c>
      <c r="C36" s="113"/>
      <c r="D36" s="113"/>
      <c r="E36" s="1"/>
    </row>
    <row r="37" spans="1:5" ht="18.75" x14ac:dyDescent="0.3">
      <c r="A37" s="1"/>
      <c r="B37" s="109" t="s">
        <v>1475</v>
      </c>
      <c r="C37" s="109"/>
      <c r="D37" s="109"/>
      <c r="E37" s="1"/>
    </row>
    <row r="38" spans="1:5" ht="18.75" x14ac:dyDescent="0.3">
      <c r="A38" s="1"/>
      <c r="B38" s="113" t="s">
        <v>785</v>
      </c>
      <c r="C38" s="113"/>
      <c r="D38" s="113"/>
      <c r="E38" s="1"/>
    </row>
    <row r="39" spans="1:5" ht="18.75" x14ac:dyDescent="0.3">
      <c r="A39" s="1"/>
      <c r="B39" s="110"/>
      <c r="C39" s="111"/>
      <c r="D39" s="112"/>
      <c r="E39" s="1"/>
    </row>
    <row r="40" spans="1:5" ht="18.75" x14ac:dyDescent="0.3">
      <c r="A40" s="1"/>
      <c r="B40" s="113" t="s">
        <v>1143</v>
      </c>
      <c r="C40" s="113"/>
      <c r="D40" s="113"/>
      <c r="E40" s="1"/>
    </row>
    <row r="41" spans="1:5" ht="18.75" x14ac:dyDescent="0.3">
      <c r="A41" s="1"/>
      <c r="B41" s="109" t="s">
        <v>905</v>
      </c>
      <c r="C41" s="109"/>
      <c r="D41" s="109"/>
      <c r="E41" s="1"/>
    </row>
    <row r="42" spans="1:5" ht="18.75" x14ac:dyDescent="0.3">
      <c r="A42" s="1"/>
      <c r="B42" s="109" t="s">
        <v>906</v>
      </c>
      <c r="C42" s="109"/>
      <c r="D42" s="109"/>
      <c r="E42" s="1"/>
    </row>
    <row r="43" spans="1:5" ht="18.75" x14ac:dyDescent="0.3">
      <c r="A43" s="1"/>
      <c r="B43" s="109" t="s">
        <v>927</v>
      </c>
      <c r="C43" s="109"/>
      <c r="D43" s="109"/>
      <c r="E43" s="1"/>
    </row>
    <row r="44" spans="1:5" ht="18.75" x14ac:dyDescent="0.3">
      <c r="A44" s="1"/>
      <c r="B44" s="110"/>
      <c r="C44" s="111"/>
      <c r="D44" s="112"/>
      <c r="E44" s="1"/>
    </row>
    <row r="45" spans="1:5" ht="18.75" x14ac:dyDescent="0.3">
      <c r="A45" s="1"/>
      <c r="B45" s="113" t="s">
        <v>29</v>
      </c>
      <c r="C45" s="113"/>
      <c r="D45" s="113"/>
      <c r="E45" s="1"/>
    </row>
    <row r="46" spans="1:5" ht="18.75" x14ac:dyDescent="0.3">
      <c r="A46" s="1"/>
      <c r="B46" s="109" t="s">
        <v>535</v>
      </c>
      <c r="C46" s="109" t="s">
        <v>20</v>
      </c>
      <c r="D46" s="109" t="s">
        <v>20</v>
      </c>
      <c r="E46" s="1"/>
    </row>
    <row r="47" spans="1:5" ht="18.75" x14ac:dyDescent="0.3">
      <c r="A47" s="1"/>
      <c r="B47" s="109" t="s">
        <v>766</v>
      </c>
      <c r="C47" s="109" t="s">
        <v>21</v>
      </c>
      <c r="D47" s="109" t="s">
        <v>21</v>
      </c>
      <c r="E47" s="1"/>
    </row>
    <row r="48" spans="1:5" ht="18.75" x14ac:dyDescent="0.3">
      <c r="A48" s="1"/>
      <c r="B48" s="109" t="s">
        <v>22</v>
      </c>
      <c r="C48" s="109" t="s">
        <v>22</v>
      </c>
      <c r="D48" s="109" t="s">
        <v>22</v>
      </c>
      <c r="E48" s="1"/>
    </row>
    <row r="49" spans="1:5" ht="18.75" x14ac:dyDescent="0.3">
      <c r="A49" s="1"/>
      <c r="B49" s="109" t="s">
        <v>1159</v>
      </c>
      <c r="C49" s="109" t="s">
        <v>23</v>
      </c>
      <c r="D49" s="109" t="s">
        <v>23</v>
      </c>
      <c r="E49" s="1"/>
    </row>
    <row r="50" spans="1:5" ht="18.75" x14ac:dyDescent="0.3">
      <c r="A50" s="1"/>
      <c r="B50" s="109" t="s">
        <v>767</v>
      </c>
      <c r="C50" s="109" t="s">
        <v>24</v>
      </c>
      <c r="D50" s="109" t="s">
        <v>24</v>
      </c>
      <c r="E50" s="1"/>
    </row>
    <row r="51" spans="1:5" ht="18.75" x14ac:dyDescent="0.3">
      <c r="A51" s="1"/>
      <c r="B51" s="109" t="s">
        <v>768</v>
      </c>
      <c r="C51" s="109" t="s">
        <v>25</v>
      </c>
      <c r="D51" s="109" t="s">
        <v>25</v>
      </c>
      <c r="E51" s="1"/>
    </row>
    <row r="52" spans="1:5" ht="18.75" x14ac:dyDescent="0.3">
      <c r="A52" s="1"/>
      <c r="B52" s="110"/>
      <c r="C52" s="111"/>
      <c r="D52" s="112"/>
      <c r="E52" s="1"/>
    </row>
    <row r="53" spans="1:5" ht="18.75" x14ac:dyDescent="0.3">
      <c r="A53" s="1"/>
      <c r="B53" s="113" t="s">
        <v>444</v>
      </c>
      <c r="C53" s="113" t="s">
        <v>27</v>
      </c>
      <c r="D53" s="113" t="s">
        <v>27</v>
      </c>
      <c r="E53" s="1"/>
    </row>
    <row r="54" spans="1:5" ht="18.75" x14ac:dyDescent="0.3">
      <c r="A54" s="1"/>
      <c r="B54" s="109" t="s">
        <v>445</v>
      </c>
      <c r="C54" s="109"/>
      <c r="D54" s="109"/>
      <c r="E54" s="1"/>
    </row>
    <row r="55" spans="1:5" ht="18.75" x14ac:dyDescent="0.3">
      <c r="A55" s="1"/>
      <c r="B55" s="109" t="s">
        <v>446</v>
      </c>
      <c r="C55" s="109"/>
      <c r="D55" s="109"/>
      <c r="E55" s="1"/>
    </row>
    <row r="56" spans="1:5" ht="18.75" x14ac:dyDescent="0.3">
      <c r="A56" s="1"/>
      <c r="B56" s="110"/>
      <c r="C56" s="111"/>
      <c r="D56" s="112"/>
      <c r="E56" s="1"/>
    </row>
    <row r="57" spans="1:5" ht="18.75" x14ac:dyDescent="0.3">
      <c r="A57" s="1"/>
      <c r="B57" s="113" t="s">
        <v>1160</v>
      </c>
      <c r="C57" s="113" t="s">
        <v>1</v>
      </c>
      <c r="D57" s="113" t="s">
        <v>1</v>
      </c>
      <c r="E57" s="1"/>
    </row>
    <row r="58" spans="1:5" ht="18.75" x14ac:dyDescent="0.3">
      <c r="A58" s="1"/>
      <c r="B58" s="109" t="s">
        <v>1146</v>
      </c>
      <c r="C58" s="109" t="s">
        <v>8</v>
      </c>
      <c r="D58" s="109" t="s">
        <v>8</v>
      </c>
      <c r="E58" s="1"/>
    </row>
    <row r="59" spans="1:5" ht="18.75" x14ac:dyDescent="0.3">
      <c r="A59" s="1"/>
      <c r="B59" s="109" t="s">
        <v>166</v>
      </c>
      <c r="C59" s="109" t="s">
        <v>2</v>
      </c>
      <c r="D59" s="109" t="s">
        <v>2</v>
      </c>
      <c r="E59" s="1"/>
    </row>
    <row r="60" spans="1:5" ht="18.75" x14ac:dyDescent="0.3">
      <c r="A60" s="1"/>
      <c r="B60" s="109" t="s">
        <v>1121</v>
      </c>
      <c r="C60" s="109" t="s">
        <v>3</v>
      </c>
      <c r="D60" s="109" t="s">
        <v>3</v>
      </c>
      <c r="E60" s="1"/>
    </row>
    <row r="61" spans="1:5" ht="18.75" x14ac:dyDescent="0.3">
      <c r="A61" s="1"/>
      <c r="B61" s="109" t="s">
        <v>1145</v>
      </c>
      <c r="C61" s="109" t="s">
        <v>4</v>
      </c>
      <c r="D61" s="109" t="s">
        <v>4</v>
      </c>
      <c r="E61" s="1"/>
    </row>
    <row r="62" spans="1:5" ht="18.75" x14ac:dyDescent="0.3">
      <c r="A62" s="1"/>
      <c r="B62" s="109" t="s">
        <v>5</v>
      </c>
      <c r="C62" s="109" t="s">
        <v>5</v>
      </c>
      <c r="D62" s="109" t="s">
        <v>5</v>
      </c>
      <c r="E62" s="1"/>
    </row>
    <row r="63" spans="1:5" ht="18.75" x14ac:dyDescent="0.3">
      <c r="A63" s="1"/>
      <c r="B63" s="109" t="s">
        <v>1152</v>
      </c>
      <c r="C63" s="109" t="s">
        <v>17</v>
      </c>
      <c r="D63" s="109" t="s">
        <v>17</v>
      </c>
      <c r="E63" s="1"/>
    </row>
    <row r="64" spans="1:5" ht="18.75" x14ac:dyDescent="0.3">
      <c r="A64" s="1"/>
      <c r="B64" s="109" t="s">
        <v>251</v>
      </c>
      <c r="C64" s="109"/>
      <c r="D64" s="109"/>
      <c r="E64" s="1"/>
    </row>
    <row r="65" spans="1:5" ht="18.75" x14ac:dyDescent="0.3">
      <c r="A65" s="1"/>
      <c r="B65" s="109" t="s">
        <v>1141</v>
      </c>
      <c r="C65" s="109" t="s">
        <v>6</v>
      </c>
      <c r="D65" s="109" t="s">
        <v>6</v>
      </c>
      <c r="E65" s="1"/>
    </row>
    <row r="66" spans="1:5" ht="18.75" x14ac:dyDescent="0.3">
      <c r="A66" s="1"/>
      <c r="B66" s="109" t="s">
        <v>7</v>
      </c>
      <c r="C66" s="109" t="s">
        <v>7</v>
      </c>
      <c r="D66" s="109" t="s">
        <v>7</v>
      </c>
      <c r="E66" s="1"/>
    </row>
    <row r="67" spans="1:5" ht="18.75" x14ac:dyDescent="0.3">
      <c r="A67" s="1"/>
      <c r="B67" s="109" t="s">
        <v>1161</v>
      </c>
      <c r="C67" s="109" t="s">
        <v>9</v>
      </c>
      <c r="D67" s="109" t="s">
        <v>9</v>
      </c>
      <c r="E67" s="1"/>
    </row>
    <row r="68" spans="1:5" ht="18.75" x14ac:dyDescent="0.3">
      <c r="A68" s="1"/>
      <c r="B68" s="109" t="s">
        <v>1147</v>
      </c>
      <c r="C68" s="109" t="s">
        <v>10</v>
      </c>
      <c r="D68" s="109" t="s">
        <v>10</v>
      </c>
      <c r="E68" s="1"/>
    </row>
    <row r="69" spans="1:5" ht="18.75" x14ac:dyDescent="0.3">
      <c r="A69" s="1"/>
      <c r="B69" s="109" t="s">
        <v>1148</v>
      </c>
      <c r="C69" s="109" t="s">
        <v>11</v>
      </c>
      <c r="D69" s="109" t="s">
        <v>11</v>
      </c>
      <c r="E69" s="1"/>
    </row>
    <row r="70" spans="1:5" ht="18.75" x14ac:dyDescent="0.3">
      <c r="A70" s="1"/>
      <c r="B70" s="109" t="s">
        <v>12</v>
      </c>
      <c r="C70" s="109" t="s">
        <v>12</v>
      </c>
      <c r="D70" s="109" t="s">
        <v>12</v>
      </c>
      <c r="E70" s="1"/>
    </row>
    <row r="71" spans="1:5" ht="18.75" x14ac:dyDescent="0.3">
      <c r="A71" s="1"/>
      <c r="B71" s="109" t="s">
        <v>13</v>
      </c>
      <c r="C71" s="109" t="s">
        <v>13</v>
      </c>
      <c r="D71" s="109" t="s">
        <v>13</v>
      </c>
      <c r="E71" s="1"/>
    </row>
    <row r="72" spans="1:5" ht="18.75" x14ac:dyDescent="0.3">
      <c r="A72" s="1"/>
      <c r="B72" s="109" t="s">
        <v>1149</v>
      </c>
      <c r="C72" s="109" t="s">
        <v>14</v>
      </c>
      <c r="D72" s="109" t="s">
        <v>14</v>
      </c>
      <c r="E72" s="1"/>
    </row>
    <row r="73" spans="1:5" ht="18.75" x14ac:dyDescent="0.3">
      <c r="A73" s="1"/>
      <c r="B73" s="109" t="s">
        <v>15</v>
      </c>
      <c r="C73" s="109" t="s">
        <v>15</v>
      </c>
      <c r="D73" s="109" t="s">
        <v>15</v>
      </c>
      <c r="E73" s="1"/>
    </row>
    <row r="74" spans="1:5" ht="18.75" x14ac:dyDescent="0.3">
      <c r="A74" s="1"/>
      <c r="B74" s="109" t="s">
        <v>167</v>
      </c>
      <c r="C74" s="109"/>
      <c r="D74" s="109"/>
      <c r="E74" s="1"/>
    </row>
    <row r="75" spans="1:5" ht="18.75" x14ac:dyDescent="0.3">
      <c r="A75" s="1"/>
      <c r="B75" s="109" t="s">
        <v>168</v>
      </c>
      <c r="C75" s="109"/>
      <c r="D75" s="109"/>
      <c r="E75" s="1"/>
    </row>
    <row r="76" spans="1:5" ht="18.75" x14ac:dyDescent="0.3">
      <c r="A76" s="1"/>
      <c r="B76" s="109" t="s">
        <v>1151</v>
      </c>
      <c r="C76" s="109" t="s">
        <v>16</v>
      </c>
      <c r="D76" s="109" t="s">
        <v>16</v>
      </c>
      <c r="E76" s="1"/>
    </row>
    <row r="77" spans="1:5" ht="18.75" x14ac:dyDescent="0.3">
      <c r="A77" s="1"/>
      <c r="B77" s="115"/>
      <c r="C77" s="115"/>
      <c r="D77" s="115"/>
      <c r="E77" s="1"/>
    </row>
    <row r="78" spans="1:5" ht="18.75" x14ac:dyDescent="0.3">
      <c r="A78" s="1"/>
      <c r="B78" s="113" t="s">
        <v>1162</v>
      </c>
      <c r="C78" s="113"/>
      <c r="D78" s="113"/>
      <c r="E78" s="1"/>
    </row>
    <row r="79" spans="1:5" ht="15.75" x14ac:dyDescent="0.25">
      <c r="B79" s="109" t="s">
        <v>48</v>
      </c>
      <c r="C79" s="109"/>
      <c r="D79" s="109"/>
    </row>
    <row r="80" spans="1:5" ht="15.75" x14ac:dyDescent="0.25">
      <c r="B80" s="109" t="s">
        <v>784</v>
      </c>
      <c r="C80" s="109"/>
      <c r="D80" s="109"/>
    </row>
    <row r="81" spans="2:4" ht="15.75" x14ac:dyDescent="0.25">
      <c r="B81" s="109" t="s">
        <v>49</v>
      </c>
      <c r="C81" s="109"/>
      <c r="D81" s="109"/>
    </row>
  </sheetData>
  <mergeCells count="85">
    <mergeCell ref="B81:D81"/>
    <mergeCell ref="B80:D80"/>
    <mergeCell ref="I5:N5"/>
    <mergeCell ref="B76:D76"/>
    <mergeCell ref="B77:D77"/>
    <mergeCell ref="B78:D78"/>
    <mergeCell ref="B79:D79"/>
    <mergeCell ref="B15:D15"/>
    <mergeCell ref="B14:D14"/>
    <mergeCell ref="B9:D9"/>
    <mergeCell ref="A10:E10"/>
    <mergeCell ref="B11:D11"/>
    <mergeCell ref="A12:E12"/>
    <mergeCell ref="B13:D13"/>
    <mergeCell ref="B27:D27"/>
    <mergeCell ref="B16:D16"/>
    <mergeCell ref="B17:D17"/>
    <mergeCell ref="I1:N1"/>
    <mergeCell ref="I2:N2"/>
    <mergeCell ref="F3:G4"/>
    <mergeCell ref="I3:N3"/>
    <mergeCell ref="I4:N4"/>
    <mergeCell ref="F1:G2"/>
    <mergeCell ref="A1:E4"/>
    <mergeCell ref="A5:E5"/>
    <mergeCell ref="A6:E6"/>
    <mergeCell ref="B7:D7"/>
    <mergeCell ref="B8:D8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51:D51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63:D63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75:D75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</mergeCells>
  <hyperlinks>
    <hyperlink ref="B7:D7" location="арматура!R1C1" display="Арматура" xr:uid="{00000000-0004-0000-2D00-000000000000}"/>
    <hyperlink ref="B8:D8" location="'Дріт в''язальний'!A1" display="Дріт в'язальний" xr:uid="{00000000-0004-0000-2D00-000001000000}"/>
    <hyperlink ref="B9:D9" location="'Дріт ВР'!A1" display="Дріт ВР" xr:uid="{00000000-0004-0000-2D00-000002000000}"/>
    <hyperlink ref="B11:D11" location="Двотавр!A1" display="Двотавр  " xr:uid="{00000000-0004-0000-2D00-000003000000}"/>
    <hyperlink ref="B13:D13" location="Квадрат!A1" display="Квадрат сталевий" xr:uid="{00000000-0004-0000-2D00-000004000000}"/>
    <hyperlink ref="B15:D15" location="Круг!A1" display="Круг сталевий" xr:uid="{00000000-0004-0000-2D00-000005000000}"/>
    <hyperlink ref="B19:D19" location="лист!R1C1" display="Листы:" xr:uid="{00000000-0004-0000-2D00-000006000000}"/>
    <hyperlink ref="B20:D20" location="Лист!A1" display="Лист сталевий" xr:uid="{00000000-0004-0000-2D00-000007000000}"/>
    <hyperlink ref="B21:D21" location="'Лист рифлений'!A1" display="Лист рифлений" xr:uid="{00000000-0004-0000-2D00-000008000000}"/>
    <hyperlink ref="B22:D22" location="'Лист ПВЛ'!A1" display="Лист ПВЛ" xr:uid="{00000000-0004-0000-2D00-000009000000}"/>
    <hyperlink ref="B23:D23" location="'Лист оцинкований'!A1" display="Лист оцинкований" xr:uid="{00000000-0004-0000-2D00-00000A000000}"/>
    <hyperlink ref="B24:D24" location="'Лист нержавіючий'!A1" display="Лист нержавіючий" xr:uid="{00000000-0004-0000-2D00-00000B000000}"/>
    <hyperlink ref="B28:D28" location="Профнасил!A1" display="Профнастил" xr:uid="{00000000-0004-0000-2D00-00000C000000}"/>
    <hyperlink ref="B29:D29" location="'Преміум профнастил'!A1" display="Преміум профнастил" xr:uid="{00000000-0004-0000-2D00-00000D000000}"/>
    <hyperlink ref="B30:D30" location="' Металочерепиця'!A1" display="Металочерепиця" xr:uid="{00000000-0004-0000-2D00-00000E000000}"/>
    <hyperlink ref="B31:D31" location="'Преміум металочерепиця'!A1" display="Преміум металочерепиця" xr:uid="{00000000-0004-0000-2D00-00000F000000}"/>
    <hyperlink ref="B32:D32" location="метизы!R1C1" display="Метизы" xr:uid="{00000000-0004-0000-2D00-000010000000}"/>
    <hyperlink ref="B33:D33" location="'Водосточна система'!A1" display="Водостічна система" xr:uid="{00000000-0004-0000-2D00-000011000000}"/>
    <hyperlink ref="B34:D34" location="планки!R1C1" display="Планки" xr:uid="{00000000-0004-0000-2D00-000012000000}"/>
    <hyperlink ref="B35:D35" location="'Утеплювач, ізоляція'!A1" display="Утеплювач, ізоляція" xr:uid="{00000000-0004-0000-2D00-000013000000}"/>
    <hyperlink ref="B38:D38" location="'Фальцева покрівля'!A1" display="Фальцева покрівля" xr:uid="{00000000-0004-0000-2D00-000014000000}"/>
    <hyperlink ref="B40:D40" location="'сетка сварная в картах'!R1C1" display="Сетка:" xr:uid="{00000000-0004-0000-2D00-000015000000}"/>
    <hyperlink ref="B41:D41" location="'Сітка зварна в картах'!A1" display="Сітка зварна в картах" xr:uid="{00000000-0004-0000-2D00-000016000000}"/>
    <hyperlink ref="B42:D42" location="'Сітка зварна в рулоні'!A1" display="Сітка зварна в рулоне" xr:uid="{00000000-0004-0000-2D00-000017000000}"/>
    <hyperlink ref="B43:D43" location="'Сітка рабиця'!A1" display="Сітка рабиця" xr:uid="{00000000-0004-0000-2D00-000018000000}"/>
    <hyperlink ref="B45:D45" location="'труба профильная'!R1C1" display="Труба:" xr:uid="{00000000-0004-0000-2D00-000019000000}"/>
    <hyperlink ref="B46:D46" location="'Труба профільна'!A1" display="Труба профільна" xr:uid="{00000000-0004-0000-2D00-00001A000000}"/>
    <hyperlink ref="B47:D47" location="'Труба ел.зв.'!A1" display="Труба електрозварна" xr:uid="{00000000-0004-0000-2D00-00001B000000}"/>
    <hyperlink ref="B48:D48" location="'труба вгп'!R1C1" display="Трубв ВГП ДУ" xr:uid="{00000000-0004-0000-2D00-00001C000000}"/>
    <hyperlink ref="B50:D50" location="'Труба оцинк.'!A1" display="Труба оцинкована" xr:uid="{00000000-0004-0000-2D00-00001D000000}"/>
    <hyperlink ref="B51:D51" location="'Труба нержавіюча'!A1" display="Труба нержавіюча" xr:uid="{00000000-0004-0000-2D00-00001E000000}"/>
    <hyperlink ref="B57:D57" location="шпилька.гайка.шайба!R1C1" display="Комплектующие" xr:uid="{00000000-0004-0000-2D00-00001F000000}"/>
    <hyperlink ref="B60:D60" location="Цвяхи!A1" display="Цвяхи" xr:uid="{00000000-0004-0000-2D00-000020000000}"/>
    <hyperlink ref="B61:D61" location="'Гіпсокартон та профіль'!A1" display=" Гіпсокартон та профіль" xr:uid="{00000000-0004-0000-2D00-000021000000}"/>
    <hyperlink ref="B62:D62" location="диск!R1C1" display="Диск" xr:uid="{00000000-0004-0000-2D00-000022000000}"/>
    <hyperlink ref="B65:D65" location="Лакофарбові!A1" display="Лакофарбові" xr:uid="{00000000-0004-0000-2D00-000023000000}"/>
    <hyperlink ref="B66:D66" location="лопата!R1C1" display="Лопата" xr:uid="{00000000-0004-0000-2D00-000024000000}"/>
    <hyperlink ref="B67:D67" location="Згони!A1" display="Згони" xr:uid="{00000000-0004-0000-2D00-000025000000}"/>
    <hyperlink ref="B68:D68" location="Трійники!A1" display=" Трійники" xr:uid="{00000000-0004-0000-2D00-000026000000}"/>
    <hyperlink ref="B69:D69" location="Різьба!A1" display="Різьба" xr:uid="{00000000-0004-0000-2D00-000027000000}"/>
    <hyperlink ref="B70:D70" location="муфта!R1C1" display="Муфта" xr:uid="{00000000-0004-0000-2D00-000028000000}"/>
    <hyperlink ref="B71:D71" location="контргайка!R1C1" display="Контргайка" xr:uid="{00000000-0004-0000-2D00-000029000000}"/>
    <hyperlink ref="B72:D72" location="Фланець!A1" display="Фланець" xr:uid="{00000000-0004-0000-2D00-00002A000000}"/>
    <hyperlink ref="B73:D73" location="цемент!R1C1" display="Цемент" xr:uid="{00000000-0004-0000-2D00-00002B000000}"/>
    <hyperlink ref="B76:D76" location="'Щітка по металу'!A1" display="Щітка по металу" xr:uid="{00000000-0004-0000-2D00-00002C000000}"/>
    <hyperlink ref="B78:D78" location="доставка!R1C1" display="Услуги" xr:uid="{00000000-0004-0000-2D00-00002D000000}"/>
    <hyperlink ref="B79:D79" location="доставка!R1C1" display="Доставка" xr:uid="{00000000-0004-0000-2D00-00002E000000}"/>
    <hyperlink ref="B80:D80" location="Гільйотина!A1" display="Гільйотина" xr:uid="{00000000-0004-0000-2D00-00002F000000}"/>
    <hyperlink ref="B81:D81" location="плазма!R1C1" display="Плазма" xr:uid="{00000000-0004-0000-2D00-000030000000}"/>
    <hyperlink ref="B53:D53" location="швеллер!R1C1" display="Швеллер" xr:uid="{00000000-0004-0000-2D00-000031000000}"/>
    <hyperlink ref="B54:D54" location="'Швелер катаный'!A1" display="Швелер катаний" xr:uid="{00000000-0004-0000-2D00-000032000000}"/>
    <hyperlink ref="B55:D55" location="'Швелер гнутий'!A1" display="Швелер гнутий" xr:uid="{00000000-0004-0000-2D00-000033000000}"/>
    <hyperlink ref="B49:D49" location="'Труба безшов.'!A1" display="Турба безшовна" xr:uid="{00000000-0004-0000-2D00-000034000000}"/>
    <hyperlink ref="B59:D59" location="гайка!R1C1" display="Гайка" xr:uid="{00000000-0004-0000-2D00-000035000000}"/>
    <hyperlink ref="B74:D74" location="шайба!R1C1" display="Шайба" xr:uid="{00000000-0004-0000-2D00-000036000000}"/>
    <hyperlink ref="B75:D75" location="шпилька!R1C1" display="Шпилька" xr:uid="{00000000-0004-0000-2D00-000037000000}"/>
    <hyperlink ref="B26:D26" location="Смуга!A1" display="Смуга" xr:uid="{00000000-0004-0000-2D00-000038000000}"/>
    <hyperlink ref="B64:D64" location="заглушка!A1" display="Заглушка" xr:uid="{00000000-0004-0000-2D00-000039000000}"/>
    <hyperlink ref="B58:D58" location="Відводи!A1" display="Відводи" xr:uid="{00000000-0004-0000-2D00-00003A000000}"/>
    <hyperlink ref="B63:D63" location="Електроди!A1" display="Електроди" xr:uid="{00000000-0004-0000-2D00-00003B000000}"/>
    <hyperlink ref="B17:D17" location="Кутник!A1" display="Кутник" xr:uid="{00000000-0004-0000-2D00-00003C000000}"/>
    <hyperlink ref="B36:D36" location="Штакетник!A1" display="Штахетник" xr:uid="{00000000-0004-0000-2D00-00003D000000}"/>
    <hyperlink ref="B37:D37" location="'Штакетник Преміум'!A1" display="Штахетник преміум" xr:uid="{00000000-0004-0000-2D00-00003E000000}"/>
  </hyperlink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N81"/>
  <sheetViews>
    <sheetView workbookViewId="0">
      <pane ySplit="5" topLeftCell="A6" activePane="bottomLeft" state="frozen"/>
      <selection pane="bottomLeft" activeCell="F3" sqref="F3:G4"/>
    </sheetView>
  </sheetViews>
  <sheetFormatPr defaultRowHeight="15" x14ac:dyDescent="0.25"/>
  <cols>
    <col min="1" max="1" width="1.42578125" customWidth="1"/>
    <col min="5" max="5" width="1.28515625" customWidth="1"/>
    <col min="6" max="6" width="63.7109375" customWidth="1"/>
    <col min="7" max="7" width="27.42578125" customWidth="1"/>
  </cols>
  <sheetData>
    <row r="1" spans="1:14" x14ac:dyDescent="0.25">
      <c r="A1" s="114"/>
      <c r="B1" s="114"/>
      <c r="C1" s="114"/>
      <c r="D1" s="114"/>
      <c r="E1" s="114"/>
      <c r="F1" s="106" t="s">
        <v>289</v>
      </c>
      <c r="G1" s="106"/>
      <c r="H1" s="2" t="s">
        <v>517</v>
      </c>
      <c r="I1" s="101" t="s">
        <v>519</v>
      </c>
      <c r="J1" s="101"/>
      <c r="K1" s="101"/>
      <c r="L1" s="101"/>
      <c r="M1" s="101"/>
      <c r="N1" s="101"/>
    </row>
    <row r="2" spans="1:14" ht="15" customHeight="1" x14ac:dyDescent="0.25">
      <c r="A2" s="114"/>
      <c r="B2" s="114"/>
      <c r="C2" s="114"/>
      <c r="D2" s="114"/>
      <c r="E2" s="114"/>
      <c r="F2" s="106"/>
      <c r="G2" s="106"/>
      <c r="H2" s="2" t="s">
        <v>521</v>
      </c>
      <c r="I2" s="101" t="s">
        <v>1476</v>
      </c>
      <c r="J2" s="101"/>
      <c r="K2" s="101"/>
      <c r="L2" s="101"/>
      <c r="M2" s="101"/>
      <c r="N2" s="101"/>
    </row>
    <row r="3" spans="1:14" ht="15" customHeight="1" x14ac:dyDescent="0.25">
      <c r="A3" s="114"/>
      <c r="B3" s="114"/>
      <c r="C3" s="114"/>
      <c r="D3" s="114"/>
      <c r="E3" s="114"/>
      <c r="F3" s="107" t="s">
        <v>12</v>
      </c>
      <c r="G3" s="107"/>
      <c r="H3" s="2" t="s">
        <v>44</v>
      </c>
      <c r="I3" s="101" t="s">
        <v>47</v>
      </c>
      <c r="J3" s="101"/>
      <c r="K3" s="101"/>
      <c r="L3" s="101"/>
      <c r="M3" s="101"/>
      <c r="N3" s="101"/>
    </row>
    <row r="4" spans="1:14" ht="15" customHeight="1" x14ac:dyDescent="0.25">
      <c r="A4" s="114"/>
      <c r="B4" s="114"/>
      <c r="C4" s="114"/>
      <c r="D4" s="114"/>
      <c r="E4" s="114"/>
      <c r="F4" s="107"/>
      <c r="G4" s="107"/>
      <c r="H4" s="2" t="s">
        <v>45</v>
      </c>
      <c r="I4" s="101" t="s">
        <v>520</v>
      </c>
      <c r="J4" s="101"/>
      <c r="K4" s="101"/>
      <c r="L4" s="101"/>
      <c r="M4" s="101"/>
      <c r="N4" s="101"/>
    </row>
    <row r="5" spans="1:14" ht="18.75" customHeight="1" x14ac:dyDescent="0.3">
      <c r="A5" s="113" t="s">
        <v>288</v>
      </c>
      <c r="B5" s="113"/>
      <c r="C5" s="113"/>
      <c r="D5" s="113"/>
      <c r="E5" s="113"/>
      <c r="F5" s="20" t="s">
        <v>493</v>
      </c>
      <c r="G5" s="20" t="s">
        <v>512</v>
      </c>
      <c r="H5" s="2" t="s">
        <v>46</v>
      </c>
      <c r="I5" s="101" t="s">
        <v>51</v>
      </c>
      <c r="J5" s="101"/>
      <c r="K5" s="101"/>
      <c r="L5" s="101"/>
      <c r="M5" s="101"/>
      <c r="N5" s="101"/>
    </row>
    <row r="6" spans="1:14" ht="18.75" x14ac:dyDescent="0.3">
      <c r="A6" s="115"/>
      <c r="B6" s="115"/>
      <c r="C6" s="115"/>
      <c r="D6" s="115"/>
      <c r="E6" s="115"/>
      <c r="F6" s="22" t="s">
        <v>1315</v>
      </c>
      <c r="G6" s="3">
        <v>17.23</v>
      </c>
    </row>
    <row r="7" spans="1:14" ht="18.75" x14ac:dyDescent="0.3">
      <c r="A7" s="1"/>
      <c r="B7" s="113" t="s">
        <v>0</v>
      </c>
      <c r="C7" s="113"/>
      <c r="D7" s="113"/>
      <c r="E7" s="1"/>
      <c r="F7" s="22" t="s">
        <v>1316</v>
      </c>
      <c r="G7" s="3">
        <v>19.920000000000002</v>
      </c>
    </row>
    <row r="8" spans="1:14" ht="18.75" x14ac:dyDescent="0.3">
      <c r="A8" s="1"/>
      <c r="B8" s="109" t="s">
        <v>492</v>
      </c>
      <c r="C8" s="109"/>
      <c r="D8" s="109"/>
      <c r="E8" s="1"/>
      <c r="F8" s="22" t="s">
        <v>1317</v>
      </c>
      <c r="G8" s="3">
        <v>30.42</v>
      </c>
    </row>
    <row r="9" spans="1:14" ht="18.75" x14ac:dyDescent="0.3">
      <c r="A9" s="1"/>
      <c r="B9" s="109" t="s">
        <v>488</v>
      </c>
      <c r="C9" s="109"/>
      <c r="D9" s="109"/>
      <c r="E9" s="1"/>
      <c r="F9" s="22" t="s">
        <v>1318</v>
      </c>
      <c r="G9" s="3">
        <v>47.84</v>
      </c>
    </row>
    <row r="10" spans="1:14" ht="18.75" x14ac:dyDescent="0.3">
      <c r="A10" s="115"/>
      <c r="B10" s="115"/>
      <c r="C10" s="115"/>
      <c r="D10" s="115"/>
      <c r="E10" s="115"/>
      <c r="F10" s="22" t="s">
        <v>1319</v>
      </c>
      <c r="G10" s="3">
        <v>59.4</v>
      </c>
    </row>
    <row r="11" spans="1:14" ht="18.75" x14ac:dyDescent="0.3">
      <c r="A11" s="1"/>
      <c r="B11" s="113" t="s">
        <v>533</v>
      </c>
      <c r="C11" s="113"/>
      <c r="D11" s="113"/>
      <c r="E11" s="1"/>
      <c r="F11" s="22" t="s">
        <v>1320</v>
      </c>
      <c r="G11" s="3">
        <v>81.03</v>
      </c>
    </row>
    <row r="12" spans="1:14" ht="18.75" x14ac:dyDescent="0.3">
      <c r="A12" s="115"/>
      <c r="B12" s="115"/>
      <c r="C12" s="115"/>
      <c r="D12" s="115"/>
      <c r="E12" s="115"/>
    </row>
    <row r="13" spans="1:14" ht="18.75" x14ac:dyDescent="0.3">
      <c r="A13" s="1"/>
      <c r="B13" s="113" t="s">
        <v>290</v>
      </c>
      <c r="C13" s="113"/>
      <c r="D13" s="113"/>
      <c r="E13" s="1"/>
    </row>
    <row r="14" spans="1:14" ht="18.75" x14ac:dyDescent="0.3">
      <c r="A14" s="1"/>
      <c r="B14" s="110"/>
      <c r="C14" s="111"/>
      <c r="D14" s="112"/>
      <c r="E14" s="1"/>
    </row>
    <row r="15" spans="1:14" ht="18.75" x14ac:dyDescent="0.3">
      <c r="A15" s="1"/>
      <c r="B15" s="113" t="s">
        <v>300</v>
      </c>
      <c r="C15" s="113"/>
      <c r="D15" s="113"/>
      <c r="E15" s="1"/>
    </row>
    <row r="16" spans="1:14" ht="18.75" x14ac:dyDescent="0.3">
      <c r="A16" s="1"/>
      <c r="B16" s="110"/>
      <c r="C16" s="111"/>
      <c r="D16" s="112"/>
      <c r="E16" s="1"/>
    </row>
    <row r="17" spans="1:5" ht="18.75" x14ac:dyDescent="0.3">
      <c r="A17" s="1"/>
      <c r="B17" s="113" t="s">
        <v>430</v>
      </c>
      <c r="C17" s="113" t="s">
        <v>26</v>
      </c>
      <c r="D17" s="113" t="s">
        <v>26</v>
      </c>
      <c r="E17" s="1"/>
    </row>
    <row r="18" spans="1:5" ht="18.75" x14ac:dyDescent="0.3">
      <c r="A18" s="1"/>
      <c r="B18" s="110"/>
      <c r="C18" s="111"/>
      <c r="D18" s="112"/>
      <c r="E18" s="1"/>
    </row>
    <row r="19" spans="1:5" ht="18.75" x14ac:dyDescent="0.3">
      <c r="A19" s="1"/>
      <c r="B19" s="113" t="s">
        <v>412</v>
      </c>
      <c r="C19" s="113"/>
      <c r="D19" s="113"/>
      <c r="E19" s="1"/>
    </row>
    <row r="20" spans="1:5" ht="18.75" x14ac:dyDescent="0.3">
      <c r="A20" s="1"/>
      <c r="B20" s="109" t="s">
        <v>301</v>
      </c>
      <c r="C20" s="109"/>
      <c r="D20" s="109"/>
      <c r="E20" s="1"/>
    </row>
    <row r="21" spans="1:5" ht="18.75" x14ac:dyDescent="0.3">
      <c r="A21" s="1"/>
      <c r="B21" s="109" t="s">
        <v>410</v>
      </c>
      <c r="C21" s="109"/>
      <c r="D21" s="109"/>
      <c r="E21" s="1"/>
    </row>
    <row r="22" spans="1:5" ht="18.75" x14ac:dyDescent="0.3">
      <c r="A22" s="1"/>
      <c r="B22" s="109" t="s">
        <v>28</v>
      </c>
      <c r="C22" s="109"/>
      <c r="D22" s="109"/>
      <c r="E22" s="1"/>
    </row>
    <row r="23" spans="1:5" ht="18.75" x14ac:dyDescent="0.3">
      <c r="A23" s="1"/>
      <c r="B23" s="109" t="s">
        <v>411</v>
      </c>
      <c r="C23" s="109"/>
      <c r="D23" s="109"/>
      <c r="E23" s="1"/>
    </row>
    <row r="24" spans="1:5" ht="18.75" x14ac:dyDescent="0.3">
      <c r="A24" s="1"/>
      <c r="B24" s="109" t="s">
        <v>413</v>
      </c>
      <c r="C24" s="109"/>
      <c r="D24" s="109"/>
      <c r="E24" s="1"/>
    </row>
    <row r="25" spans="1:5" ht="18.75" x14ac:dyDescent="0.3">
      <c r="A25" s="1"/>
      <c r="B25" s="110"/>
      <c r="C25" s="111"/>
      <c r="D25" s="112"/>
      <c r="E25" s="1"/>
    </row>
    <row r="26" spans="1:5" ht="18.75" x14ac:dyDescent="0.3">
      <c r="A26" s="1"/>
      <c r="B26" s="113" t="s">
        <v>429</v>
      </c>
      <c r="C26" s="113"/>
      <c r="D26" s="113"/>
      <c r="E26" s="1"/>
    </row>
    <row r="27" spans="1:5" ht="18.75" x14ac:dyDescent="0.3">
      <c r="A27" s="1"/>
      <c r="B27" s="110"/>
      <c r="C27" s="111"/>
      <c r="D27" s="112"/>
      <c r="E27" s="1"/>
    </row>
    <row r="28" spans="1:5" ht="18.75" x14ac:dyDescent="0.3">
      <c r="A28" s="1"/>
      <c r="B28" s="113" t="s">
        <v>18</v>
      </c>
      <c r="C28" s="113"/>
      <c r="D28" s="113"/>
      <c r="E28" s="1"/>
    </row>
    <row r="29" spans="1:5" ht="18.75" x14ac:dyDescent="0.3">
      <c r="A29" s="1"/>
      <c r="B29" s="109" t="s">
        <v>885</v>
      </c>
      <c r="C29" s="109"/>
      <c r="D29" s="109"/>
      <c r="E29" s="1"/>
    </row>
    <row r="30" spans="1:5" ht="18.75" x14ac:dyDescent="0.3">
      <c r="A30" s="1"/>
      <c r="B30" s="113" t="s">
        <v>889</v>
      </c>
      <c r="C30" s="113"/>
      <c r="D30" s="113"/>
      <c r="E30" s="1"/>
    </row>
    <row r="31" spans="1:5" ht="18.75" x14ac:dyDescent="0.3">
      <c r="A31" s="1"/>
      <c r="B31" s="109" t="s">
        <v>893</v>
      </c>
      <c r="C31" s="109"/>
      <c r="D31" s="109"/>
      <c r="E31" s="1"/>
    </row>
    <row r="32" spans="1:5" ht="18.75" x14ac:dyDescent="0.3">
      <c r="A32" s="1"/>
      <c r="B32" s="109" t="s">
        <v>1631</v>
      </c>
      <c r="C32" s="109"/>
      <c r="D32" s="109"/>
      <c r="E32" s="1"/>
    </row>
    <row r="33" spans="1:5" ht="18.75" x14ac:dyDescent="0.3">
      <c r="A33" s="1"/>
      <c r="B33" s="109" t="s">
        <v>1144</v>
      </c>
      <c r="C33" s="109"/>
      <c r="D33" s="109"/>
      <c r="E33" s="1"/>
    </row>
    <row r="34" spans="1:5" ht="18.75" x14ac:dyDescent="0.3">
      <c r="A34" s="1"/>
      <c r="B34" s="109" t="s">
        <v>19</v>
      </c>
      <c r="C34" s="109"/>
      <c r="D34" s="109"/>
      <c r="E34" s="1"/>
    </row>
    <row r="35" spans="1:5" ht="18.75" x14ac:dyDescent="0.3">
      <c r="A35" s="1"/>
      <c r="B35" s="109" t="s">
        <v>904</v>
      </c>
      <c r="C35" s="109"/>
      <c r="D35" s="109"/>
      <c r="E35" s="1"/>
    </row>
    <row r="36" spans="1:5" ht="18.75" x14ac:dyDescent="0.3">
      <c r="A36" s="1"/>
      <c r="B36" s="113" t="s">
        <v>1474</v>
      </c>
      <c r="C36" s="113"/>
      <c r="D36" s="113"/>
      <c r="E36" s="1"/>
    </row>
    <row r="37" spans="1:5" ht="18.75" x14ac:dyDescent="0.3">
      <c r="A37" s="1"/>
      <c r="B37" s="109" t="s">
        <v>1475</v>
      </c>
      <c r="C37" s="109"/>
      <c r="D37" s="109"/>
      <c r="E37" s="1"/>
    </row>
    <row r="38" spans="1:5" ht="18.75" x14ac:dyDescent="0.3">
      <c r="A38" s="1"/>
      <c r="B38" s="113" t="s">
        <v>785</v>
      </c>
      <c r="C38" s="113"/>
      <c r="D38" s="113"/>
      <c r="E38" s="1"/>
    </row>
    <row r="39" spans="1:5" ht="18.75" x14ac:dyDescent="0.3">
      <c r="A39" s="1"/>
      <c r="B39" s="110"/>
      <c r="C39" s="111"/>
      <c r="D39" s="112"/>
      <c r="E39" s="1"/>
    </row>
    <row r="40" spans="1:5" ht="18.75" x14ac:dyDescent="0.3">
      <c r="A40" s="1"/>
      <c r="B40" s="113" t="s">
        <v>1143</v>
      </c>
      <c r="C40" s="113"/>
      <c r="D40" s="113"/>
      <c r="E40" s="1"/>
    </row>
    <row r="41" spans="1:5" ht="18.75" x14ac:dyDescent="0.3">
      <c r="A41" s="1"/>
      <c r="B41" s="109" t="s">
        <v>905</v>
      </c>
      <c r="C41" s="109"/>
      <c r="D41" s="109"/>
      <c r="E41" s="1"/>
    </row>
    <row r="42" spans="1:5" ht="18.75" x14ac:dyDescent="0.3">
      <c r="A42" s="1"/>
      <c r="B42" s="109" t="s">
        <v>906</v>
      </c>
      <c r="C42" s="109"/>
      <c r="D42" s="109"/>
      <c r="E42" s="1"/>
    </row>
    <row r="43" spans="1:5" ht="18.75" x14ac:dyDescent="0.3">
      <c r="A43" s="1"/>
      <c r="B43" s="109" t="s">
        <v>927</v>
      </c>
      <c r="C43" s="109"/>
      <c r="D43" s="109"/>
      <c r="E43" s="1"/>
    </row>
    <row r="44" spans="1:5" ht="18.75" x14ac:dyDescent="0.3">
      <c r="A44" s="1"/>
      <c r="B44" s="110"/>
      <c r="C44" s="111"/>
      <c r="D44" s="112"/>
      <c r="E44" s="1"/>
    </row>
    <row r="45" spans="1:5" ht="18.75" x14ac:dyDescent="0.3">
      <c r="A45" s="1"/>
      <c r="B45" s="113" t="s">
        <v>29</v>
      </c>
      <c r="C45" s="113"/>
      <c r="D45" s="113"/>
      <c r="E45" s="1"/>
    </row>
    <row r="46" spans="1:5" ht="18.75" x14ac:dyDescent="0.3">
      <c r="A46" s="1"/>
      <c r="B46" s="109" t="s">
        <v>535</v>
      </c>
      <c r="C46" s="109" t="s">
        <v>20</v>
      </c>
      <c r="D46" s="109" t="s">
        <v>20</v>
      </c>
      <c r="E46" s="1"/>
    </row>
    <row r="47" spans="1:5" ht="18.75" x14ac:dyDescent="0.3">
      <c r="A47" s="1"/>
      <c r="B47" s="109" t="s">
        <v>766</v>
      </c>
      <c r="C47" s="109" t="s">
        <v>21</v>
      </c>
      <c r="D47" s="109" t="s">
        <v>21</v>
      </c>
      <c r="E47" s="1"/>
    </row>
    <row r="48" spans="1:5" ht="18.75" x14ac:dyDescent="0.3">
      <c r="A48" s="1"/>
      <c r="B48" s="109" t="s">
        <v>22</v>
      </c>
      <c r="C48" s="109" t="s">
        <v>22</v>
      </c>
      <c r="D48" s="109" t="s">
        <v>22</v>
      </c>
      <c r="E48" s="1"/>
    </row>
    <row r="49" spans="1:5" ht="18.75" x14ac:dyDescent="0.3">
      <c r="A49" s="1"/>
      <c r="B49" s="109" t="s">
        <v>1159</v>
      </c>
      <c r="C49" s="109" t="s">
        <v>23</v>
      </c>
      <c r="D49" s="109" t="s">
        <v>23</v>
      </c>
      <c r="E49" s="1"/>
    </row>
    <row r="50" spans="1:5" ht="18.75" x14ac:dyDescent="0.3">
      <c r="A50" s="1"/>
      <c r="B50" s="109" t="s">
        <v>767</v>
      </c>
      <c r="C50" s="109" t="s">
        <v>24</v>
      </c>
      <c r="D50" s="109" t="s">
        <v>24</v>
      </c>
      <c r="E50" s="1"/>
    </row>
    <row r="51" spans="1:5" ht="18.75" x14ac:dyDescent="0.3">
      <c r="A51" s="1"/>
      <c r="B51" s="109" t="s">
        <v>768</v>
      </c>
      <c r="C51" s="109" t="s">
        <v>25</v>
      </c>
      <c r="D51" s="109" t="s">
        <v>25</v>
      </c>
      <c r="E51" s="1"/>
    </row>
    <row r="52" spans="1:5" ht="18.75" x14ac:dyDescent="0.3">
      <c r="A52" s="1"/>
      <c r="B52" s="110"/>
      <c r="C52" s="111"/>
      <c r="D52" s="112"/>
      <c r="E52" s="1"/>
    </row>
    <row r="53" spans="1:5" ht="18.75" x14ac:dyDescent="0.3">
      <c r="A53" s="1"/>
      <c r="B53" s="113" t="s">
        <v>444</v>
      </c>
      <c r="C53" s="113" t="s">
        <v>27</v>
      </c>
      <c r="D53" s="113" t="s">
        <v>27</v>
      </c>
      <c r="E53" s="1"/>
    </row>
    <row r="54" spans="1:5" ht="18.75" x14ac:dyDescent="0.3">
      <c r="A54" s="1"/>
      <c r="B54" s="109" t="s">
        <v>445</v>
      </c>
      <c r="C54" s="109"/>
      <c r="D54" s="109"/>
      <c r="E54" s="1"/>
    </row>
    <row r="55" spans="1:5" ht="18.75" x14ac:dyDescent="0.3">
      <c r="A55" s="1"/>
      <c r="B55" s="109" t="s">
        <v>446</v>
      </c>
      <c r="C55" s="109"/>
      <c r="D55" s="109"/>
      <c r="E55" s="1"/>
    </row>
    <row r="56" spans="1:5" ht="18.75" x14ac:dyDescent="0.3">
      <c r="A56" s="1"/>
      <c r="B56" s="110"/>
      <c r="C56" s="111"/>
      <c r="D56" s="112"/>
      <c r="E56" s="1"/>
    </row>
    <row r="57" spans="1:5" ht="18.75" x14ac:dyDescent="0.3">
      <c r="A57" s="1"/>
      <c r="B57" s="113" t="s">
        <v>1160</v>
      </c>
      <c r="C57" s="113" t="s">
        <v>1</v>
      </c>
      <c r="D57" s="113" t="s">
        <v>1</v>
      </c>
      <c r="E57" s="1"/>
    </row>
    <row r="58" spans="1:5" ht="18.75" x14ac:dyDescent="0.3">
      <c r="A58" s="1"/>
      <c r="B58" s="109" t="s">
        <v>1146</v>
      </c>
      <c r="C58" s="109" t="s">
        <v>8</v>
      </c>
      <c r="D58" s="109" t="s">
        <v>8</v>
      </c>
      <c r="E58" s="1"/>
    </row>
    <row r="59" spans="1:5" ht="18.75" x14ac:dyDescent="0.3">
      <c r="A59" s="1"/>
      <c r="B59" s="109" t="s">
        <v>166</v>
      </c>
      <c r="C59" s="109" t="s">
        <v>2</v>
      </c>
      <c r="D59" s="109" t="s">
        <v>2</v>
      </c>
      <c r="E59" s="1"/>
    </row>
    <row r="60" spans="1:5" ht="18.75" x14ac:dyDescent="0.3">
      <c r="A60" s="1"/>
      <c r="B60" s="109" t="s">
        <v>1121</v>
      </c>
      <c r="C60" s="109" t="s">
        <v>3</v>
      </c>
      <c r="D60" s="109" t="s">
        <v>3</v>
      </c>
      <c r="E60" s="1"/>
    </row>
    <row r="61" spans="1:5" ht="18.75" x14ac:dyDescent="0.3">
      <c r="A61" s="1"/>
      <c r="B61" s="109" t="s">
        <v>1145</v>
      </c>
      <c r="C61" s="109" t="s">
        <v>4</v>
      </c>
      <c r="D61" s="109" t="s">
        <v>4</v>
      </c>
      <c r="E61" s="1"/>
    </row>
    <row r="62" spans="1:5" ht="18.75" x14ac:dyDescent="0.3">
      <c r="A62" s="1"/>
      <c r="B62" s="109" t="s">
        <v>5</v>
      </c>
      <c r="C62" s="109" t="s">
        <v>5</v>
      </c>
      <c r="D62" s="109" t="s">
        <v>5</v>
      </c>
      <c r="E62" s="1"/>
    </row>
    <row r="63" spans="1:5" ht="18.75" x14ac:dyDescent="0.3">
      <c r="A63" s="1"/>
      <c r="B63" s="109" t="s">
        <v>1152</v>
      </c>
      <c r="C63" s="109" t="s">
        <v>17</v>
      </c>
      <c r="D63" s="109" t="s">
        <v>17</v>
      </c>
      <c r="E63" s="1"/>
    </row>
    <row r="64" spans="1:5" ht="18.75" x14ac:dyDescent="0.3">
      <c r="A64" s="1"/>
      <c r="B64" s="109" t="s">
        <v>251</v>
      </c>
      <c r="C64" s="109"/>
      <c r="D64" s="109"/>
      <c r="E64" s="1"/>
    </row>
    <row r="65" spans="1:5" ht="18.75" x14ac:dyDescent="0.3">
      <c r="A65" s="1"/>
      <c r="B65" s="109" t="s">
        <v>1141</v>
      </c>
      <c r="C65" s="109" t="s">
        <v>6</v>
      </c>
      <c r="D65" s="109" t="s">
        <v>6</v>
      </c>
      <c r="E65" s="1"/>
    </row>
    <row r="66" spans="1:5" ht="18.75" x14ac:dyDescent="0.3">
      <c r="A66" s="1"/>
      <c r="B66" s="109" t="s">
        <v>7</v>
      </c>
      <c r="C66" s="109" t="s">
        <v>7</v>
      </c>
      <c r="D66" s="109" t="s">
        <v>7</v>
      </c>
      <c r="E66" s="1"/>
    </row>
    <row r="67" spans="1:5" ht="18.75" x14ac:dyDescent="0.3">
      <c r="A67" s="1"/>
      <c r="B67" s="109" t="s">
        <v>1161</v>
      </c>
      <c r="C67" s="109" t="s">
        <v>9</v>
      </c>
      <c r="D67" s="109" t="s">
        <v>9</v>
      </c>
      <c r="E67" s="1"/>
    </row>
    <row r="68" spans="1:5" ht="18.75" x14ac:dyDescent="0.3">
      <c r="A68" s="1"/>
      <c r="B68" s="109" t="s">
        <v>1147</v>
      </c>
      <c r="C68" s="109" t="s">
        <v>10</v>
      </c>
      <c r="D68" s="109" t="s">
        <v>10</v>
      </c>
      <c r="E68" s="1"/>
    </row>
    <row r="69" spans="1:5" ht="18.75" x14ac:dyDescent="0.3">
      <c r="A69" s="1"/>
      <c r="B69" s="109" t="s">
        <v>1148</v>
      </c>
      <c r="C69" s="109" t="s">
        <v>11</v>
      </c>
      <c r="D69" s="109" t="s">
        <v>11</v>
      </c>
      <c r="E69" s="1"/>
    </row>
    <row r="70" spans="1:5" ht="18.75" x14ac:dyDescent="0.3">
      <c r="A70" s="1"/>
      <c r="B70" s="109" t="s">
        <v>12</v>
      </c>
      <c r="C70" s="109" t="s">
        <v>12</v>
      </c>
      <c r="D70" s="109" t="s">
        <v>12</v>
      </c>
      <c r="E70" s="1"/>
    </row>
    <row r="71" spans="1:5" ht="18.75" x14ac:dyDescent="0.3">
      <c r="A71" s="1"/>
      <c r="B71" s="109" t="s">
        <v>13</v>
      </c>
      <c r="C71" s="109" t="s">
        <v>13</v>
      </c>
      <c r="D71" s="109" t="s">
        <v>13</v>
      </c>
      <c r="E71" s="1"/>
    </row>
    <row r="72" spans="1:5" ht="18.75" x14ac:dyDescent="0.3">
      <c r="A72" s="1"/>
      <c r="B72" s="109" t="s">
        <v>1149</v>
      </c>
      <c r="C72" s="109" t="s">
        <v>14</v>
      </c>
      <c r="D72" s="109" t="s">
        <v>14</v>
      </c>
      <c r="E72" s="1"/>
    </row>
    <row r="73" spans="1:5" ht="18.75" x14ac:dyDescent="0.3">
      <c r="A73" s="1"/>
      <c r="B73" s="109" t="s">
        <v>15</v>
      </c>
      <c r="C73" s="109" t="s">
        <v>15</v>
      </c>
      <c r="D73" s="109" t="s">
        <v>15</v>
      </c>
      <c r="E73" s="1"/>
    </row>
    <row r="74" spans="1:5" ht="18.75" x14ac:dyDescent="0.3">
      <c r="A74" s="1"/>
      <c r="B74" s="109" t="s">
        <v>167</v>
      </c>
      <c r="C74" s="109"/>
      <c r="D74" s="109"/>
      <c r="E74" s="1"/>
    </row>
    <row r="75" spans="1:5" ht="18.75" x14ac:dyDescent="0.3">
      <c r="A75" s="1"/>
      <c r="B75" s="109" t="s">
        <v>168</v>
      </c>
      <c r="C75" s="109"/>
      <c r="D75" s="109"/>
      <c r="E75" s="1"/>
    </row>
    <row r="76" spans="1:5" ht="18.75" x14ac:dyDescent="0.3">
      <c r="A76" s="1"/>
      <c r="B76" s="109" t="s">
        <v>1151</v>
      </c>
      <c r="C76" s="109" t="s">
        <v>16</v>
      </c>
      <c r="D76" s="109" t="s">
        <v>16</v>
      </c>
      <c r="E76" s="1"/>
    </row>
    <row r="77" spans="1:5" ht="18.75" x14ac:dyDescent="0.3">
      <c r="A77" s="1"/>
      <c r="B77" s="115"/>
      <c r="C77" s="115"/>
      <c r="D77" s="115"/>
      <c r="E77" s="1"/>
    </row>
    <row r="78" spans="1:5" ht="18.75" x14ac:dyDescent="0.3">
      <c r="A78" s="1"/>
      <c r="B78" s="113" t="s">
        <v>1162</v>
      </c>
      <c r="C78" s="113"/>
      <c r="D78" s="113"/>
      <c r="E78" s="1"/>
    </row>
    <row r="79" spans="1:5" ht="15.75" x14ac:dyDescent="0.25">
      <c r="B79" s="109" t="s">
        <v>48</v>
      </c>
      <c r="C79" s="109"/>
      <c r="D79" s="109"/>
    </row>
    <row r="80" spans="1:5" ht="15.75" x14ac:dyDescent="0.25">
      <c r="B80" s="109" t="s">
        <v>784</v>
      </c>
      <c r="C80" s="109"/>
      <c r="D80" s="109"/>
    </row>
    <row r="81" spans="2:4" ht="15.75" x14ac:dyDescent="0.25">
      <c r="B81" s="109" t="s">
        <v>49</v>
      </c>
      <c r="C81" s="109"/>
      <c r="D81" s="109"/>
    </row>
  </sheetData>
  <mergeCells count="85">
    <mergeCell ref="B81:D81"/>
    <mergeCell ref="B80:D80"/>
    <mergeCell ref="F1:G2"/>
    <mergeCell ref="B76:D76"/>
    <mergeCell ref="B77:D77"/>
    <mergeCell ref="B78:D78"/>
    <mergeCell ref="B79:D79"/>
    <mergeCell ref="B15:D15"/>
    <mergeCell ref="B11:D11"/>
    <mergeCell ref="A12:E12"/>
    <mergeCell ref="B13:D13"/>
    <mergeCell ref="A1:E4"/>
    <mergeCell ref="A5:E5"/>
    <mergeCell ref="A6:E6"/>
    <mergeCell ref="B7:D7"/>
    <mergeCell ref="B8:D8"/>
    <mergeCell ref="I5:N5"/>
    <mergeCell ref="B14:D14"/>
    <mergeCell ref="B27:D2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9:D9"/>
    <mergeCell ref="A10:E10"/>
    <mergeCell ref="I1:N1"/>
    <mergeCell ref="F3:G4"/>
    <mergeCell ref="I2:N2"/>
    <mergeCell ref="I3:N3"/>
    <mergeCell ref="I4:N4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51:D51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39:D39"/>
    <mergeCell ref="B63:D63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75:D75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</mergeCells>
  <hyperlinks>
    <hyperlink ref="B7:D7" location="арматура!R1C1" display="Арматура" xr:uid="{00000000-0004-0000-2E00-000000000000}"/>
    <hyperlink ref="B8:D8" location="'Дріт в''язальний'!A1" display="Дріт в'язальний" xr:uid="{00000000-0004-0000-2E00-000001000000}"/>
    <hyperlink ref="B9:D9" location="'Дріт ВР'!A1" display="Дріт ВР" xr:uid="{00000000-0004-0000-2E00-000002000000}"/>
    <hyperlink ref="B11:D11" location="Двотавр!A1" display="Двотавр  " xr:uid="{00000000-0004-0000-2E00-000003000000}"/>
    <hyperlink ref="B13:D13" location="Квадрат!A1" display="Квадрат сталевий" xr:uid="{00000000-0004-0000-2E00-000004000000}"/>
    <hyperlink ref="B15:D15" location="Круг!A1" display="Круг сталевий" xr:uid="{00000000-0004-0000-2E00-000005000000}"/>
    <hyperlink ref="B19:D19" location="лист!R1C1" display="Листы:" xr:uid="{00000000-0004-0000-2E00-000006000000}"/>
    <hyperlink ref="B20:D20" location="Лист!A1" display="Лист сталевий" xr:uid="{00000000-0004-0000-2E00-000007000000}"/>
    <hyperlink ref="B21:D21" location="'Лист рифлений'!A1" display="Лист рифлений" xr:uid="{00000000-0004-0000-2E00-000008000000}"/>
    <hyperlink ref="B22:D22" location="'Лист ПВЛ'!A1" display="Лист ПВЛ" xr:uid="{00000000-0004-0000-2E00-000009000000}"/>
    <hyperlink ref="B23:D23" location="'Лист оцинкований'!A1" display="Лист оцинкований" xr:uid="{00000000-0004-0000-2E00-00000A000000}"/>
    <hyperlink ref="B24:D24" location="'Лист нержавіючий'!A1" display="Лист нержавіючий" xr:uid="{00000000-0004-0000-2E00-00000B000000}"/>
    <hyperlink ref="B28:D28" location="Профнасил!A1" display="Профнастил" xr:uid="{00000000-0004-0000-2E00-00000C000000}"/>
    <hyperlink ref="B29:D29" location="'Преміум профнастил'!A1" display="Преміум профнастил" xr:uid="{00000000-0004-0000-2E00-00000D000000}"/>
    <hyperlink ref="B30:D30" location="' Металочерепиця'!A1" display="Металочерепиця" xr:uid="{00000000-0004-0000-2E00-00000E000000}"/>
    <hyperlink ref="B31:D31" location="'Преміум металочерепиця'!A1" display="Преміум металочерепиця" xr:uid="{00000000-0004-0000-2E00-00000F000000}"/>
    <hyperlink ref="B32:D32" location="метизы!R1C1" display="Метизы" xr:uid="{00000000-0004-0000-2E00-000010000000}"/>
    <hyperlink ref="B33:D33" location="'Водосточна система'!A1" display="Водостічна система" xr:uid="{00000000-0004-0000-2E00-000011000000}"/>
    <hyperlink ref="B34:D34" location="планки!R1C1" display="Планки" xr:uid="{00000000-0004-0000-2E00-000012000000}"/>
    <hyperlink ref="B35:D35" location="'Утеплювач, ізоляція'!A1" display="Утеплювач, ізоляція" xr:uid="{00000000-0004-0000-2E00-000013000000}"/>
    <hyperlink ref="B38:D38" location="'Фальцева покрівля'!A1" display="Фальцева покрівля" xr:uid="{00000000-0004-0000-2E00-000014000000}"/>
    <hyperlink ref="B40:D40" location="'сетка сварная в картах'!R1C1" display="Сетка:" xr:uid="{00000000-0004-0000-2E00-000015000000}"/>
    <hyperlink ref="B41:D41" location="'Сітка зварна в картах'!A1" display="Сітка зварна в картах" xr:uid="{00000000-0004-0000-2E00-000016000000}"/>
    <hyperlink ref="B42:D42" location="'Сітка зварна в рулоні'!A1" display="Сітка зварна в рулоне" xr:uid="{00000000-0004-0000-2E00-000017000000}"/>
    <hyperlink ref="B43:D43" location="'Сітка рабиця'!A1" display="Сітка рабиця" xr:uid="{00000000-0004-0000-2E00-000018000000}"/>
    <hyperlink ref="B45:D45" location="'труба профильная'!R1C1" display="Труба:" xr:uid="{00000000-0004-0000-2E00-000019000000}"/>
    <hyperlink ref="B46:D46" location="'Труба профільна'!A1" display="Труба профільна" xr:uid="{00000000-0004-0000-2E00-00001A000000}"/>
    <hyperlink ref="B47:D47" location="'Труба ел.зв.'!A1" display="Труба електрозварна" xr:uid="{00000000-0004-0000-2E00-00001B000000}"/>
    <hyperlink ref="B48:D48" location="'труба вгп'!R1C1" display="Трубв ВГП ДУ" xr:uid="{00000000-0004-0000-2E00-00001C000000}"/>
    <hyperlink ref="B50:D50" location="'Труба оцинк.'!A1" display="Труба оцинкована" xr:uid="{00000000-0004-0000-2E00-00001D000000}"/>
    <hyperlink ref="B51:D51" location="'Труба нержавіюча'!A1" display="Труба нержавіюча" xr:uid="{00000000-0004-0000-2E00-00001E000000}"/>
    <hyperlink ref="B57:D57" location="шпилька.гайка.шайба!R1C1" display="Комплектующие" xr:uid="{00000000-0004-0000-2E00-00001F000000}"/>
    <hyperlink ref="B60:D60" location="Цвяхи!A1" display="Цвяхи" xr:uid="{00000000-0004-0000-2E00-000020000000}"/>
    <hyperlink ref="B61:D61" location="'Гіпсокартон та профіль'!A1" display=" Гіпсокартон та профіль" xr:uid="{00000000-0004-0000-2E00-000021000000}"/>
    <hyperlink ref="B62:D62" location="диск!R1C1" display="Диск" xr:uid="{00000000-0004-0000-2E00-000022000000}"/>
    <hyperlink ref="B65:D65" location="Лакофарбові!A1" display="Лакофарбові" xr:uid="{00000000-0004-0000-2E00-000023000000}"/>
    <hyperlink ref="B66:D66" location="лопата!R1C1" display="Лопата" xr:uid="{00000000-0004-0000-2E00-000024000000}"/>
    <hyperlink ref="B67:D67" location="Згони!A1" display="Згони" xr:uid="{00000000-0004-0000-2E00-000025000000}"/>
    <hyperlink ref="B68:D68" location="Трійники!A1" display=" Трійники" xr:uid="{00000000-0004-0000-2E00-000026000000}"/>
    <hyperlink ref="B69:D69" location="Різьба!A1" display="Різьба" xr:uid="{00000000-0004-0000-2E00-000027000000}"/>
    <hyperlink ref="B70:D70" location="муфта!R1C1" display="Муфта" xr:uid="{00000000-0004-0000-2E00-000028000000}"/>
    <hyperlink ref="B71:D71" location="контргайка!R1C1" display="Контргайка" xr:uid="{00000000-0004-0000-2E00-000029000000}"/>
    <hyperlink ref="B72:D72" location="Фланець!A1" display="Фланець" xr:uid="{00000000-0004-0000-2E00-00002A000000}"/>
    <hyperlink ref="B73:D73" location="цемент!R1C1" display="Цемент" xr:uid="{00000000-0004-0000-2E00-00002B000000}"/>
    <hyperlink ref="B76:D76" location="'Щітка по металу'!A1" display="Щітка по металу" xr:uid="{00000000-0004-0000-2E00-00002C000000}"/>
    <hyperlink ref="B78:D78" location="доставка!R1C1" display="Услуги" xr:uid="{00000000-0004-0000-2E00-00002D000000}"/>
    <hyperlink ref="B79:D79" location="доставка!R1C1" display="Доставка" xr:uid="{00000000-0004-0000-2E00-00002E000000}"/>
    <hyperlink ref="B80:D80" location="Гільйотина!A1" display="Гільйотина" xr:uid="{00000000-0004-0000-2E00-00002F000000}"/>
    <hyperlink ref="B81:D81" location="плазма!R1C1" display="Плазма" xr:uid="{00000000-0004-0000-2E00-000030000000}"/>
    <hyperlink ref="B53:D53" location="швеллер!R1C1" display="Швеллер" xr:uid="{00000000-0004-0000-2E00-000031000000}"/>
    <hyperlink ref="B54:D54" location="'Швелер катаный'!A1" display="Швелер катаний" xr:uid="{00000000-0004-0000-2E00-000032000000}"/>
    <hyperlink ref="B55:D55" location="'Швелер гнутий'!A1" display="Швелер гнутий" xr:uid="{00000000-0004-0000-2E00-000033000000}"/>
    <hyperlink ref="B49:D49" location="'Труба безшов.'!A1" display="Турба безшовна" xr:uid="{00000000-0004-0000-2E00-000034000000}"/>
    <hyperlink ref="B59:D59" location="гайка!R1C1" display="Гайка" xr:uid="{00000000-0004-0000-2E00-000035000000}"/>
    <hyperlink ref="B74:D74" location="шайба!R1C1" display="Шайба" xr:uid="{00000000-0004-0000-2E00-000036000000}"/>
    <hyperlink ref="B75:D75" location="шпилька!R1C1" display="Шпилька" xr:uid="{00000000-0004-0000-2E00-000037000000}"/>
    <hyperlink ref="B26:D26" location="Смуга!A1" display="Смуга" xr:uid="{00000000-0004-0000-2E00-000038000000}"/>
    <hyperlink ref="B64:D64" location="заглушка!A1" display="Заглушка" xr:uid="{00000000-0004-0000-2E00-000039000000}"/>
    <hyperlink ref="B58:D58" location="Відводи!A1" display="Відводи" xr:uid="{00000000-0004-0000-2E00-00003A000000}"/>
    <hyperlink ref="B63:D63" location="Електроди!A1" display="Електроди" xr:uid="{00000000-0004-0000-2E00-00003B000000}"/>
    <hyperlink ref="B17:D17" location="Кутник!A1" display="Кутник" xr:uid="{00000000-0004-0000-2E00-00003C000000}"/>
    <hyperlink ref="B36:D36" location="Штакетник!A1" display="Штахетник" xr:uid="{00000000-0004-0000-2E00-00003D000000}"/>
    <hyperlink ref="B37:D37" location="'Штакетник Преміум'!A1" display="Штахетник преміум" xr:uid="{00000000-0004-0000-2E00-00003E000000}"/>
  </hyperlink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N81"/>
  <sheetViews>
    <sheetView workbookViewId="0">
      <pane ySplit="5" topLeftCell="A6" activePane="bottomLeft" state="frozen"/>
      <selection pane="bottomLeft" activeCell="F3" sqref="F3:G4"/>
    </sheetView>
  </sheetViews>
  <sheetFormatPr defaultRowHeight="15" x14ac:dyDescent="0.25"/>
  <cols>
    <col min="1" max="1" width="1.28515625" customWidth="1"/>
    <col min="5" max="5" width="1.28515625" customWidth="1"/>
    <col min="6" max="6" width="63.7109375" customWidth="1"/>
    <col min="7" max="7" width="27.28515625" customWidth="1"/>
  </cols>
  <sheetData>
    <row r="1" spans="1:14" x14ac:dyDescent="0.25">
      <c r="A1" s="114"/>
      <c r="B1" s="114"/>
      <c r="C1" s="114"/>
      <c r="D1" s="114"/>
      <c r="E1" s="114"/>
      <c r="F1" s="106" t="s">
        <v>289</v>
      </c>
      <c r="G1" s="106"/>
      <c r="H1" s="2" t="s">
        <v>517</v>
      </c>
      <c r="I1" s="101" t="s">
        <v>519</v>
      </c>
      <c r="J1" s="101"/>
      <c r="K1" s="101"/>
      <c r="L1" s="101"/>
      <c r="M1" s="101"/>
      <c r="N1" s="101"/>
    </row>
    <row r="2" spans="1:14" x14ac:dyDescent="0.25">
      <c r="A2" s="114"/>
      <c r="B2" s="114"/>
      <c r="C2" s="114"/>
      <c r="D2" s="114"/>
      <c r="E2" s="114"/>
      <c r="F2" s="106"/>
      <c r="G2" s="106"/>
      <c r="H2" s="2" t="s">
        <v>521</v>
      </c>
      <c r="I2" s="101" t="s">
        <v>1476</v>
      </c>
      <c r="J2" s="101"/>
      <c r="K2" s="101"/>
      <c r="L2" s="101"/>
      <c r="M2" s="101"/>
      <c r="N2" s="101"/>
    </row>
    <row r="3" spans="1:14" x14ac:dyDescent="0.25">
      <c r="A3" s="114"/>
      <c r="B3" s="114"/>
      <c r="C3" s="114"/>
      <c r="D3" s="114"/>
      <c r="E3" s="114"/>
      <c r="F3" s="107" t="s">
        <v>13</v>
      </c>
      <c r="G3" s="107"/>
      <c r="H3" s="2" t="s">
        <v>44</v>
      </c>
      <c r="I3" s="101" t="s">
        <v>47</v>
      </c>
      <c r="J3" s="101"/>
      <c r="K3" s="101"/>
      <c r="L3" s="101"/>
      <c r="M3" s="101"/>
      <c r="N3" s="101"/>
    </row>
    <row r="4" spans="1:14" x14ac:dyDescent="0.25">
      <c r="A4" s="114"/>
      <c r="B4" s="114"/>
      <c r="C4" s="114"/>
      <c r="D4" s="114"/>
      <c r="E4" s="114"/>
      <c r="F4" s="107"/>
      <c r="G4" s="107"/>
      <c r="H4" s="2" t="s">
        <v>45</v>
      </c>
      <c r="I4" s="101" t="s">
        <v>520</v>
      </c>
      <c r="J4" s="101"/>
      <c r="K4" s="101"/>
      <c r="L4" s="101"/>
      <c r="M4" s="101"/>
      <c r="N4" s="101"/>
    </row>
    <row r="5" spans="1:14" ht="18.75" x14ac:dyDescent="0.3">
      <c r="A5" s="113" t="s">
        <v>288</v>
      </c>
      <c r="B5" s="113"/>
      <c r="C5" s="113"/>
      <c r="D5" s="113"/>
      <c r="E5" s="113"/>
      <c r="F5" s="20" t="s">
        <v>493</v>
      </c>
      <c r="G5" s="20" t="s">
        <v>512</v>
      </c>
      <c r="H5" s="2" t="s">
        <v>46</v>
      </c>
      <c r="I5" s="101" t="s">
        <v>51</v>
      </c>
      <c r="J5" s="101"/>
      <c r="K5" s="101"/>
      <c r="L5" s="101"/>
      <c r="M5" s="101"/>
      <c r="N5" s="101"/>
    </row>
    <row r="6" spans="1:14" ht="18.75" x14ac:dyDescent="0.3">
      <c r="A6" s="115"/>
      <c r="B6" s="115"/>
      <c r="C6" s="115"/>
      <c r="D6" s="115"/>
      <c r="E6" s="115"/>
      <c r="F6" s="22" t="s">
        <v>1405</v>
      </c>
      <c r="G6" s="3">
        <v>10.75</v>
      </c>
    </row>
    <row r="7" spans="1:14" ht="18.75" x14ac:dyDescent="0.3">
      <c r="A7" s="1"/>
      <c r="B7" s="113" t="s">
        <v>0</v>
      </c>
      <c r="C7" s="113"/>
      <c r="D7" s="113"/>
      <c r="E7" s="1"/>
      <c r="F7" s="22" t="s">
        <v>170</v>
      </c>
      <c r="G7" s="3">
        <v>21.33</v>
      </c>
    </row>
    <row r="8" spans="1:14" ht="18.75" x14ac:dyDescent="0.3">
      <c r="A8" s="1"/>
      <c r="B8" s="109" t="s">
        <v>492</v>
      </c>
      <c r="C8" s="109"/>
      <c r="D8" s="109"/>
      <c r="E8" s="1"/>
      <c r="F8" s="22" t="s">
        <v>171</v>
      </c>
      <c r="G8" s="3">
        <v>40.270000000000003</v>
      </c>
    </row>
    <row r="9" spans="1:14" ht="18.75" x14ac:dyDescent="0.3">
      <c r="A9" s="1"/>
      <c r="B9" s="109" t="s">
        <v>488</v>
      </c>
      <c r="C9" s="109"/>
      <c r="D9" s="109"/>
      <c r="E9" s="1"/>
      <c r="F9" s="22" t="s">
        <v>172</v>
      </c>
      <c r="G9" s="3">
        <v>49.13</v>
      </c>
    </row>
    <row r="10" spans="1:14" ht="18.75" x14ac:dyDescent="0.3">
      <c r="A10" s="115"/>
      <c r="B10" s="115"/>
      <c r="C10" s="115"/>
      <c r="D10" s="115"/>
      <c r="E10" s="115"/>
      <c r="F10" s="22" t="s">
        <v>173</v>
      </c>
      <c r="G10" s="3">
        <v>57.02</v>
      </c>
    </row>
    <row r="11" spans="1:14" ht="18.75" x14ac:dyDescent="0.3">
      <c r="A11" s="1"/>
      <c r="B11" s="113" t="s">
        <v>533</v>
      </c>
      <c r="C11" s="113"/>
      <c r="D11" s="113"/>
      <c r="E11" s="1"/>
      <c r="F11" s="22" t="s">
        <v>174</v>
      </c>
      <c r="G11" s="3">
        <v>92.08</v>
      </c>
    </row>
    <row r="12" spans="1:14" ht="18.75" x14ac:dyDescent="0.3">
      <c r="A12" s="115"/>
      <c r="B12" s="115"/>
      <c r="C12" s="115"/>
      <c r="D12" s="115"/>
      <c r="E12" s="115"/>
    </row>
    <row r="13" spans="1:14" ht="18.75" x14ac:dyDescent="0.3">
      <c r="A13" s="1"/>
      <c r="B13" s="113" t="s">
        <v>290</v>
      </c>
      <c r="C13" s="113"/>
      <c r="D13" s="113"/>
      <c r="E13" s="1"/>
    </row>
    <row r="14" spans="1:14" ht="18.75" x14ac:dyDescent="0.3">
      <c r="A14" s="1"/>
      <c r="B14" s="110"/>
      <c r="C14" s="111"/>
      <c r="D14" s="112"/>
      <c r="E14" s="1"/>
    </row>
    <row r="15" spans="1:14" ht="18.75" x14ac:dyDescent="0.3">
      <c r="A15" s="1"/>
      <c r="B15" s="113" t="s">
        <v>300</v>
      </c>
      <c r="C15" s="113"/>
      <c r="D15" s="113"/>
      <c r="E15" s="1"/>
    </row>
    <row r="16" spans="1:14" ht="18.75" x14ac:dyDescent="0.3">
      <c r="A16" s="1"/>
      <c r="B16" s="110"/>
      <c r="C16" s="111"/>
      <c r="D16" s="112"/>
      <c r="E16" s="1"/>
    </row>
    <row r="17" spans="1:5" ht="18.75" x14ac:dyDescent="0.3">
      <c r="A17" s="1"/>
      <c r="B17" s="113" t="s">
        <v>430</v>
      </c>
      <c r="C17" s="113" t="s">
        <v>26</v>
      </c>
      <c r="D17" s="113" t="s">
        <v>26</v>
      </c>
      <c r="E17" s="1"/>
    </row>
    <row r="18" spans="1:5" ht="18.75" x14ac:dyDescent="0.3">
      <c r="A18" s="1"/>
      <c r="B18" s="110"/>
      <c r="C18" s="111"/>
      <c r="D18" s="112"/>
      <c r="E18" s="1"/>
    </row>
    <row r="19" spans="1:5" ht="18.75" x14ac:dyDescent="0.3">
      <c r="A19" s="1"/>
      <c r="B19" s="113" t="s">
        <v>412</v>
      </c>
      <c r="C19" s="113"/>
      <c r="D19" s="113"/>
      <c r="E19" s="1"/>
    </row>
    <row r="20" spans="1:5" ht="18.75" x14ac:dyDescent="0.3">
      <c r="A20" s="1"/>
      <c r="B20" s="109" t="s">
        <v>301</v>
      </c>
      <c r="C20" s="109"/>
      <c r="D20" s="109"/>
      <c r="E20" s="1"/>
    </row>
    <row r="21" spans="1:5" ht="18.75" x14ac:dyDescent="0.3">
      <c r="A21" s="1"/>
      <c r="B21" s="109" t="s">
        <v>410</v>
      </c>
      <c r="C21" s="109"/>
      <c r="D21" s="109"/>
      <c r="E21" s="1"/>
    </row>
    <row r="22" spans="1:5" ht="18.75" x14ac:dyDescent="0.3">
      <c r="A22" s="1"/>
      <c r="B22" s="109" t="s">
        <v>28</v>
      </c>
      <c r="C22" s="109"/>
      <c r="D22" s="109"/>
      <c r="E22" s="1"/>
    </row>
    <row r="23" spans="1:5" ht="18.75" x14ac:dyDescent="0.3">
      <c r="A23" s="1"/>
      <c r="B23" s="109" t="s">
        <v>411</v>
      </c>
      <c r="C23" s="109"/>
      <c r="D23" s="109"/>
      <c r="E23" s="1"/>
    </row>
    <row r="24" spans="1:5" ht="18.75" x14ac:dyDescent="0.3">
      <c r="A24" s="1"/>
      <c r="B24" s="109" t="s">
        <v>413</v>
      </c>
      <c r="C24" s="109"/>
      <c r="D24" s="109"/>
      <c r="E24" s="1"/>
    </row>
    <row r="25" spans="1:5" ht="18.75" x14ac:dyDescent="0.3">
      <c r="A25" s="1"/>
      <c r="B25" s="110"/>
      <c r="C25" s="111"/>
      <c r="D25" s="112"/>
      <c r="E25" s="1"/>
    </row>
    <row r="26" spans="1:5" ht="18.75" x14ac:dyDescent="0.3">
      <c r="A26" s="1"/>
      <c r="B26" s="113" t="s">
        <v>429</v>
      </c>
      <c r="C26" s="113"/>
      <c r="D26" s="113"/>
      <c r="E26" s="1"/>
    </row>
    <row r="27" spans="1:5" ht="18.75" x14ac:dyDescent="0.3">
      <c r="A27" s="1"/>
      <c r="B27" s="110"/>
      <c r="C27" s="111"/>
      <c r="D27" s="112"/>
      <c r="E27" s="1"/>
    </row>
    <row r="28" spans="1:5" ht="18.75" x14ac:dyDescent="0.3">
      <c r="A28" s="1"/>
      <c r="B28" s="113" t="s">
        <v>18</v>
      </c>
      <c r="C28" s="113"/>
      <c r="D28" s="113"/>
      <c r="E28" s="1"/>
    </row>
    <row r="29" spans="1:5" ht="18.75" x14ac:dyDescent="0.3">
      <c r="A29" s="1"/>
      <c r="B29" s="109" t="s">
        <v>885</v>
      </c>
      <c r="C29" s="109"/>
      <c r="D29" s="109"/>
      <c r="E29" s="1"/>
    </row>
    <row r="30" spans="1:5" ht="18.75" x14ac:dyDescent="0.3">
      <c r="A30" s="1"/>
      <c r="B30" s="113" t="s">
        <v>889</v>
      </c>
      <c r="C30" s="113"/>
      <c r="D30" s="113"/>
      <c r="E30" s="1"/>
    </row>
    <row r="31" spans="1:5" ht="18.75" x14ac:dyDescent="0.3">
      <c r="A31" s="1"/>
      <c r="B31" s="109" t="s">
        <v>893</v>
      </c>
      <c r="C31" s="109"/>
      <c r="D31" s="109"/>
      <c r="E31" s="1"/>
    </row>
    <row r="32" spans="1:5" ht="18.75" x14ac:dyDescent="0.3">
      <c r="A32" s="1"/>
      <c r="B32" s="109" t="s">
        <v>1631</v>
      </c>
      <c r="C32" s="109"/>
      <c r="D32" s="109"/>
      <c r="E32" s="1"/>
    </row>
    <row r="33" spans="1:5" ht="18.75" x14ac:dyDescent="0.3">
      <c r="A33" s="1"/>
      <c r="B33" s="109" t="s">
        <v>1144</v>
      </c>
      <c r="C33" s="109"/>
      <c r="D33" s="109"/>
      <c r="E33" s="1"/>
    </row>
    <row r="34" spans="1:5" ht="18.75" x14ac:dyDescent="0.3">
      <c r="A34" s="1"/>
      <c r="B34" s="109" t="s">
        <v>19</v>
      </c>
      <c r="C34" s="109"/>
      <c r="D34" s="109"/>
      <c r="E34" s="1"/>
    </row>
    <row r="35" spans="1:5" ht="18.75" x14ac:dyDescent="0.3">
      <c r="A35" s="1"/>
      <c r="B35" s="109" t="s">
        <v>904</v>
      </c>
      <c r="C35" s="109"/>
      <c r="D35" s="109"/>
      <c r="E35" s="1"/>
    </row>
    <row r="36" spans="1:5" ht="18.75" x14ac:dyDescent="0.3">
      <c r="A36" s="1"/>
      <c r="B36" s="113" t="s">
        <v>1474</v>
      </c>
      <c r="C36" s="113"/>
      <c r="D36" s="113"/>
      <c r="E36" s="1"/>
    </row>
    <row r="37" spans="1:5" ht="18.75" x14ac:dyDescent="0.3">
      <c r="A37" s="1"/>
      <c r="B37" s="109" t="s">
        <v>1475</v>
      </c>
      <c r="C37" s="109"/>
      <c r="D37" s="109"/>
      <c r="E37" s="1"/>
    </row>
    <row r="38" spans="1:5" ht="18.75" x14ac:dyDescent="0.3">
      <c r="A38" s="1"/>
      <c r="B38" s="113" t="s">
        <v>785</v>
      </c>
      <c r="C38" s="113"/>
      <c r="D38" s="113"/>
      <c r="E38" s="1"/>
    </row>
    <row r="39" spans="1:5" ht="18.75" x14ac:dyDescent="0.3">
      <c r="A39" s="1"/>
      <c r="B39" s="110"/>
      <c r="C39" s="111"/>
      <c r="D39" s="112"/>
      <c r="E39" s="1"/>
    </row>
    <row r="40" spans="1:5" ht="18.75" x14ac:dyDescent="0.3">
      <c r="A40" s="1"/>
      <c r="B40" s="113" t="s">
        <v>1143</v>
      </c>
      <c r="C40" s="113"/>
      <c r="D40" s="113"/>
      <c r="E40" s="1"/>
    </row>
    <row r="41" spans="1:5" ht="18.75" x14ac:dyDescent="0.3">
      <c r="A41" s="1"/>
      <c r="B41" s="109" t="s">
        <v>905</v>
      </c>
      <c r="C41" s="109"/>
      <c r="D41" s="109"/>
      <c r="E41" s="1"/>
    </row>
    <row r="42" spans="1:5" ht="18.75" x14ac:dyDescent="0.3">
      <c r="A42" s="1"/>
      <c r="B42" s="109" t="s">
        <v>906</v>
      </c>
      <c r="C42" s="109"/>
      <c r="D42" s="109"/>
      <c r="E42" s="1"/>
    </row>
    <row r="43" spans="1:5" ht="18.75" x14ac:dyDescent="0.3">
      <c r="A43" s="1"/>
      <c r="B43" s="109" t="s">
        <v>927</v>
      </c>
      <c r="C43" s="109"/>
      <c r="D43" s="109"/>
      <c r="E43" s="1"/>
    </row>
    <row r="44" spans="1:5" ht="18.75" x14ac:dyDescent="0.3">
      <c r="A44" s="1"/>
      <c r="B44" s="110"/>
      <c r="C44" s="111"/>
      <c r="D44" s="112"/>
      <c r="E44" s="1"/>
    </row>
    <row r="45" spans="1:5" ht="18.75" x14ac:dyDescent="0.3">
      <c r="A45" s="1"/>
      <c r="B45" s="113" t="s">
        <v>29</v>
      </c>
      <c r="C45" s="113"/>
      <c r="D45" s="113"/>
      <c r="E45" s="1"/>
    </row>
    <row r="46" spans="1:5" ht="18.75" x14ac:dyDescent="0.3">
      <c r="A46" s="1"/>
      <c r="B46" s="109" t="s">
        <v>535</v>
      </c>
      <c r="C46" s="109" t="s">
        <v>20</v>
      </c>
      <c r="D46" s="109" t="s">
        <v>20</v>
      </c>
      <c r="E46" s="1"/>
    </row>
    <row r="47" spans="1:5" ht="18.75" x14ac:dyDescent="0.3">
      <c r="A47" s="1"/>
      <c r="B47" s="109" t="s">
        <v>766</v>
      </c>
      <c r="C47" s="109" t="s">
        <v>21</v>
      </c>
      <c r="D47" s="109" t="s">
        <v>21</v>
      </c>
      <c r="E47" s="1"/>
    </row>
    <row r="48" spans="1:5" ht="18.75" x14ac:dyDescent="0.3">
      <c r="A48" s="1"/>
      <c r="B48" s="109" t="s">
        <v>22</v>
      </c>
      <c r="C48" s="109" t="s">
        <v>22</v>
      </c>
      <c r="D48" s="109" t="s">
        <v>22</v>
      </c>
      <c r="E48" s="1"/>
    </row>
    <row r="49" spans="1:5" ht="18.75" x14ac:dyDescent="0.3">
      <c r="A49" s="1"/>
      <c r="B49" s="109" t="s">
        <v>1159</v>
      </c>
      <c r="C49" s="109" t="s">
        <v>23</v>
      </c>
      <c r="D49" s="109" t="s">
        <v>23</v>
      </c>
      <c r="E49" s="1"/>
    </row>
    <row r="50" spans="1:5" ht="18.75" x14ac:dyDescent="0.3">
      <c r="A50" s="1"/>
      <c r="B50" s="109" t="s">
        <v>767</v>
      </c>
      <c r="C50" s="109" t="s">
        <v>24</v>
      </c>
      <c r="D50" s="109" t="s">
        <v>24</v>
      </c>
      <c r="E50" s="1"/>
    </row>
    <row r="51" spans="1:5" ht="18.75" x14ac:dyDescent="0.3">
      <c r="A51" s="1"/>
      <c r="B51" s="109" t="s">
        <v>768</v>
      </c>
      <c r="C51" s="109" t="s">
        <v>25</v>
      </c>
      <c r="D51" s="109" t="s">
        <v>25</v>
      </c>
      <c r="E51" s="1"/>
    </row>
    <row r="52" spans="1:5" ht="18.75" x14ac:dyDescent="0.3">
      <c r="A52" s="1"/>
      <c r="B52" s="110"/>
      <c r="C52" s="111"/>
      <c r="D52" s="112"/>
      <c r="E52" s="1"/>
    </row>
    <row r="53" spans="1:5" ht="18.75" x14ac:dyDescent="0.3">
      <c r="A53" s="1"/>
      <c r="B53" s="113" t="s">
        <v>444</v>
      </c>
      <c r="C53" s="113" t="s">
        <v>27</v>
      </c>
      <c r="D53" s="113" t="s">
        <v>27</v>
      </c>
      <c r="E53" s="1"/>
    </row>
    <row r="54" spans="1:5" ht="18.75" x14ac:dyDescent="0.3">
      <c r="A54" s="1"/>
      <c r="B54" s="109" t="s">
        <v>445</v>
      </c>
      <c r="C54" s="109"/>
      <c r="D54" s="109"/>
      <c r="E54" s="1"/>
    </row>
    <row r="55" spans="1:5" ht="18.75" x14ac:dyDescent="0.3">
      <c r="A55" s="1"/>
      <c r="B55" s="109" t="s">
        <v>446</v>
      </c>
      <c r="C55" s="109"/>
      <c r="D55" s="109"/>
      <c r="E55" s="1"/>
    </row>
    <row r="56" spans="1:5" ht="18.75" x14ac:dyDescent="0.3">
      <c r="A56" s="1"/>
      <c r="B56" s="110"/>
      <c r="C56" s="111"/>
      <c r="D56" s="112"/>
      <c r="E56" s="1"/>
    </row>
    <row r="57" spans="1:5" ht="18.75" x14ac:dyDescent="0.3">
      <c r="A57" s="1"/>
      <c r="B57" s="113" t="s">
        <v>1160</v>
      </c>
      <c r="C57" s="113" t="s">
        <v>1</v>
      </c>
      <c r="D57" s="113" t="s">
        <v>1</v>
      </c>
      <c r="E57" s="1"/>
    </row>
    <row r="58" spans="1:5" ht="18.75" x14ac:dyDescent="0.3">
      <c r="A58" s="1"/>
      <c r="B58" s="109" t="s">
        <v>1146</v>
      </c>
      <c r="C58" s="109" t="s">
        <v>8</v>
      </c>
      <c r="D58" s="109" t="s">
        <v>8</v>
      </c>
      <c r="E58" s="1"/>
    </row>
    <row r="59" spans="1:5" ht="18.75" x14ac:dyDescent="0.3">
      <c r="A59" s="1"/>
      <c r="B59" s="109" t="s">
        <v>166</v>
      </c>
      <c r="C59" s="109" t="s">
        <v>2</v>
      </c>
      <c r="D59" s="109" t="s">
        <v>2</v>
      </c>
      <c r="E59" s="1"/>
    </row>
    <row r="60" spans="1:5" ht="18.75" x14ac:dyDescent="0.3">
      <c r="A60" s="1"/>
      <c r="B60" s="109" t="s">
        <v>1121</v>
      </c>
      <c r="C60" s="109" t="s">
        <v>3</v>
      </c>
      <c r="D60" s="109" t="s">
        <v>3</v>
      </c>
      <c r="E60" s="1"/>
    </row>
    <row r="61" spans="1:5" ht="18.75" x14ac:dyDescent="0.3">
      <c r="A61" s="1"/>
      <c r="B61" s="109" t="s">
        <v>1145</v>
      </c>
      <c r="C61" s="109" t="s">
        <v>4</v>
      </c>
      <c r="D61" s="109" t="s">
        <v>4</v>
      </c>
      <c r="E61" s="1"/>
    </row>
    <row r="62" spans="1:5" ht="18.75" x14ac:dyDescent="0.3">
      <c r="A62" s="1"/>
      <c r="B62" s="109" t="s">
        <v>5</v>
      </c>
      <c r="C62" s="109" t="s">
        <v>5</v>
      </c>
      <c r="D62" s="109" t="s">
        <v>5</v>
      </c>
      <c r="E62" s="1"/>
    </row>
    <row r="63" spans="1:5" ht="18.75" x14ac:dyDescent="0.3">
      <c r="A63" s="1"/>
      <c r="B63" s="109" t="s">
        <v>1152</v>
      </c>
      <c r="C63" s="109" t="s">
        <v>17</v>
      </c>
      <c r="D63" s="109" t="s">
        <v>17</v>
      </c>
      <c r="E63" s="1"/>
    </row>
    <row r="64" spans="1:5" ht="18.75" x14ac:dyDescent="0.3">
      <c r="A64" s="1"/>
      <c r="B64" s="109" t="s">
        <v>251</v>
      </c>
      <c r="C64" s="109"/>
      <c r="D64" s="109"/>
      <c r="E64" s="1"/>
    </row>
    <row r="65" spans="1:5" ht="18.75" x14ac:dyDescent="0.3">
      <c r="A65" s="1"/>
      <c r="B65" s="109" t="s">
        <v>1141</v>
      </c>
      <c r="C65" s="109" t="s">
        <v>6</v>
      </c>
      <c r="D65" s="109" t="s">
        <v>6</v>
      </c>
      <c r="E65" s="1"/>
    </row>
    <row r="66" spans="1:5" ht="18.75" x14ac:dyDescent="0.3">
      <c r="A66" s="1"/>
      <c r="B66" s="109" t="s">
        <v>7</v>
      </c>
      <c r="C66" s="109" t="s">
        <v>7</v>
      </c>
      <c r="D66" s="109" t="s">
        <v>7</v>
      </c>
      <c r="E66" s="1"/>
    </row>
    <row r="67" spans="1:5" ht="18.75" x14ac:dyDescent="0.3">
      <c r="A67" s="1"/>
      <c r="B67" s="109" t="s">
        <v>1161</v>
      </c>
      <c r="C67" s="109" t="s">
        <v>9</v>
      </c>
      <c r="D67" s="109" t="s">
        <v>9</v>
      </c>
      <c r="E67" s="1"/>
    </row>
    <row r="68" spans="1:5" ht="18.75" x14ac:dyDescent="0.3">
      <c r="A68" s="1"/>
      <c r="B68" s="109" t="s">
        <v>1147</v>
      </c>
      <c r="C68" s="109" t="s">
        <v>10</v>
      </c>
      <c r="D68" s="109" t="s">
        <v>10</v>
      </c>
      <c r="E68" s="1"/>
    </row>
    <row r="69" spans="1:5" ht="18.75" x14ac:dyDescent="0.3">
      <c r="A69" s="1"/>
      <c r="B69" s="109" t="s">
        <v>1148</v>
      </c>
      <c r="C69" s="109" t="s">
        <v>11</v>
      </c>
      <c r="D69" s="109" t="s">
        <v>11</v>
      </c>
      <c r="E69" s="1"/>
    </row>
    <row r="70" spans="1:5" ht="18.75" x14ac:dyDescent="0.3">
      <c r="A70" s="1"/>
      <c r="B70" s="109" t="s">
        <v>12</v>
      </c>
      <c r="C70" s="109" t="s">
        <v>12</v>
      </c>
      <c r="D70" s="109" t="s">
        <v>12</v>
      </c>
      <c r="E70" s="1"/>
    </row>
    <row r="71" spans="1:5" ht="18.75" x14ac:dyDescent="0.3">
      <c r="A71" s="1"/>
      <c r="B71" s="109" t="s">
        <v>13</v>
      </c>
      <c r="C71" s="109" t="s">
        <v>13</v>
      </c>
      <c r="D71" s="109" t="s">
        <v>13</v>
      </c>
      <c r="E71" s="1"/>
    </row>
    <row r="72" spans="1:5" ht="18.75" x14ac:dyDescent="0.3">
      <c r="A72" s="1"/>
      <c r="B72" s="109" t="s">
        <v>1149</v>
      </c>
      <c r="C72" s="109" t="s">
        <v>14</v>
      </c>
      <c r="D72" s="109" t="s">
        <v>14</v>
      </c>
      <c r="E72" s="1"/>
    </row>
    <row r="73" spans="1:5" ht="18.75" x14ac:dyDescent="0.3">
      <c r="A73" s="1"/>
      <c r="B73" s="109" t="s">
        <v>15</v>
      </c>
      <c r="C73" s="109" t="s">
        <v>15</v>
      </c>
      <c r="D73" s="109" t="s">
        <v>15</v>
      </c>
      <c r="E73" s="1"/>
    </row>
    <row r="74" spans="1:5" ht="18.75" x14ac:dyDescent="0.3">
      <c r="A74" s="1"/>
      <c r="B74" s="109" t="s">
        <v>167</v>
      </c>
      <c r="C74" s="109"/>
      <c r="D74" s="109"/>
      <c r="E74" s="1"/>
    </row>
    <row r="75" spans="1:5" ht="18.75" x14ac:dyDescent="0.3">
      <c r="A75" s="1"/>
      <c r="B75" s="109" t="s">
        <v>168</v>
      </c>
      <c r="C75" s="109"/>
      <c r="D75" s="109"/>
      <c r="E75" s="1"/>
    </row>
    <row r="76" spans="1:5" ht="18.75" x14ac:dyDescent="0.3">
      <c r="A76" s="1"/>
      <c r="B76" s="109" t="s">
        <v>1151</v>
      </c>
      <c r="C76" s="109" t="s">
        <v>16</v>
      </c>
      <c r="D76" s="109" t="s">
        <v>16</v>
      </c>
      <c r="E76" s="1"/>
    </row>
    <row r="77" spans="1:5" ht="18.75" x14ac:dyDescent="0.3">
      <c r="A77" s="1"/>
      <c r="B77" s="115"/>
      <c r="C77" s="115"/>
      <c r="D77" s="115"/>
      <c r="E77" s="1"/>
    </row>
    <row r="78" spans="1:5" ht="18.75" x14ac:dyDescent="0.3">
      <c r="A78" s="1"/>
      <c r="B78" s="113" t="s">
        <v>1162</v>
      </c>
      <c r="C78" s="113"/>
      <c r="D78" s="113"/>
      <c r="E78" s="1"/>
    </row>
    <row r="79" spans="1:5" ht="15.75" x14ac:dyDescent="0.25">
      <c r="B79" s="109" t="s">
        <v>48</v>
      </c>
      <c r="C79" s="109"/>
      <c r="D79" s="109"/>
    </row>
    <row r="80" spans="1:5" ht="15.75" x14ac:dyDescent="0.25">
      <c r="B80" s="109" t="s">
        <v>784</v>
      </c>
      <c r="C80" s="109"/>
      <c r="D80" s="109"/>
    </row>
    <row r="81" spans="2:4" ht="15.75" x14ac:dyDescent="0.25">
      <c r="B81" s="109" t="s">
        <v>49</v>
      </c>
      <c r="C81" s="109"/>
      <c r="D81" s="109"/>
    </row>
  </sheetData>
  <mergeCells count="85">
    <mergeCell ref="B81:D81"/>
    <mergeCell ref="B80:D80"/>
    <mergeCell ref="I5:N5"/>
    <mergeCell ref="B76:D76"/>
    <mergeCell ref="B77:D77"/>
    <mergeCell ref="B78:D78"/>
    <mergeCell ref="B79:D79"/>
    <mergeCell ref="B15:D15"/>
    <mergeCell ref="B14:D14"/>
    <mergeCell ref="B9:D9"/>
    <mergeCell ref="A10:E10"/>
    <mergeCell ref="B11:D11"/>
    <mergeCell ref="A12:E12"/>
    <mergeCell ref="B13:D13"/>
    <mergeCell ref="B27:D27"/>
    <mergeCell ref="B16:D16"/>
    <mergeCell ref="B17:D17"/>
    <mergeCell ref="I1:N1"/>
    <mergeCell ref="I2:N2"/>
    <mergeCell ref="F3:G4"/>
    <mergeCell ref="I3:N3"/>
    <mergeCell ref="I4:N4"/>
    <mergeCell ref="F1:G2"/>
    <mergeCell ref="A1:E4"/>
    <mergeCell ref="A5:E5"/>
    <mergeCell ref="A6:E6"/>
    <mergeCell ref="B7:D7"/>
    <mergeCell ref="B8:D8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51:D51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63:D63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75:D75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</mergeCells>
  <hyperlinks>
    <hyperlink ref="B7:D7" location="арматура!R1C1" display="Арматура" xr:uid="{00000000-0004-0000-2F00-000000000000}"/>
    <hyperlink ref="B8:D8" location="'Дріт в''язальний'!A1" display="Дріт в'язальний" xr:uid="{00000000-0004-0000-2F00-000001000000}"/>
    <hyperlink ref="B9:D9" location="'Дріт ВР'!A1" display="Дріт ВР" xr:uid="{00000000-0004-0000-2F00-000002000000}"/>
    <hyperlink ref="B11:D11" location="Двотавр!A1" display="Двотавр  " xr:uid="{00000000-0004-0000-2F00-000003000000}"/>
    <hyperlink ref="B13:D13" location="Квадрат!A1" display="Квадрат сталевий" xr:uid="{00000000-0004-0000-2F00-000004000000}"/>
    <hyperlink ref="B15:D15" location="Круг!A1" display="Круг сталевий" xr:uid="{00000000-0004-0000-2F00-000005000000}"/>
    <hyperlink ref="B19:D19" location="лист!R1C1" display="Листы:" xr:uid="{00000000-0004-0000-2F00-000006000000}"/>
    <hyperlink ref="B20:D20" location="Лист!A1" display="Лист сталевий" xr:uid="{00000000-0004-0000-2F00-000007000000}"/>
    <hyperlink ref="B21:D21" location="'Лист рифлений'!A1" display="Лист рифлений" xr:uid="{00000000-0004-0000-2F00-000008000000}"/>
    <hyperlink ref="B22:D22" location="'Лист ПВЛ'!A1" display="Лист ПВЛ" xr:uid="{00000000-0004-0000-2F00-000009000000}"/>
    <hyperlink ref="B23:D23" location="'Лист оцинкований'!A1" display="Лист оцинкований" xr:uid="{00000000-0004-0000-2F00-00000A000000}"/>
    <hyperlink ref="B24:D24" location="'Лист нержавіючий'!A1" display="Лист нержавіючий" xr:uid="{00000000-0004-0000-2F00-00000B000000}"/>
    <hyperlink ref="B28:D28" location="Профнасил!A1" display="Профнастил" xr:uid="{00000000-0004-0000-2F00-00000C000000}"/>
    <hyperlink ref="B29:D29" location="'Преміум профнастил'!A1" display="Преміум профнастил" xr:uid="{00000000-0004-0000-2F00-00000D000000}"/>
    <hyperlink ref="B30:D30" location="' Металочерепиця'!A1" display="Металочерепиця" xr:uid="{00000000-0004-0000-2F00-00000E000000}"/>
    <hyperlink ref="B31:D31" location="'Преміум металочерепиця'!A1" display="Преміум металочерепиця" xr:uid="{00000000-0004-0000-2F00-00000F000000}"/>
    <hyperlink ref="B32:D32" location="метизы!R1C1" display="Метизы" xr:uid="{00000000-0004-0000-2F00-000010000000}"/>
    <hyperlink ref="B33:D33" location="'Водосточна система'!A1" display="Водостічна система" xr:uid="{00000000-0004-0000-2F00-000011000000}"/>
    <hyperlink ref="B34:D34" location="планки!R1C1" display="Планки" xr:uid="{00000000-0004-0000-2F00-000012000000}"/>
    <hyperlink ref="B35:D35" location="'Утеплювач, ізоляція'!A1" display="Утеплювач, ізоляція" xr:uid="{00000000-0004-0000-2F00-000013000000}"/>
    <hyperlink ref="B38:D38" location="'Фальцева покрівля'!A1" display="Фальцева покрівля" xr:uid="{00000000-0004-0000-2F00-000014000000}"/>
    <hyperlink ref="B40:D40" location="'сетка сварная в картах'!R1C1" display="Сетка:" xr:uid="{00000000-0004-0000-2F00-000015000000}"/>
    <hyperlink ref="B41:D41" location="'Сітка зварна в картах'!A1" display="Сітка зварна в картах" xr:uid="{00000000-0004-0000-2F00-000016000000}"/>
    <hyperlink ref="B42:D42" location="'Сітка зварна в рулоні'!A1" display="Сітка зварна в рулоне" xr:uid="{00000000-0004-0000-2F00-000017000000}"/>
    <hyperlink ref="B43:D43" location="'Сітка рабиця'!A1" display="Сітка рабиця" xr:uid="{00000000-0004-0000-2F00-000018000000}"/>
    <hyperlink ref="B45:D45" location="'труба профильная'!R1C1" display="Труба:" xr:uid="{00000000-0004-0000-2F00-000019000000}"/>
    <hyperlink ref="B46:D46" location="'Труба профільна'!A1" display="Труба профільна" xr:uid="{00000000-0004-0000-2F00-00001A000000}"/>
    <hyperlink ref="B47:D47" location="'Труба ел.зв.'!A1" display="Труба електрозварна" xr:uid="{00000000-0004-0000-2F00-00001B000000}"/>
    <hyperlink ref="B48:D48" location="'труба вгп'!R1C1" display="Трубв ВГП ДУ" xr:uid="{00000000-0004-0000-2F00-00001C000000}"/>
    <hyperlink ref="B50:D50" location="'Труба оцинк.'!A1" display="Труба оцинкована" xr:uid="{00000000-0004-0000-2F00-00001D000000}"/>
    <hyperlink ref="B51:D51" location="'Труба нержавіюча'!A1" display="Труба нержавіюча" xr:uid="{00000000-0004-0000-2F00-00001E000000}"/>
    <hyperlink ref="B57:D57" location="шпилька.гайка.шайба!R1C1" display="Комплектующие" xr:uid="{00000000-0004-0000-2F00-00001F000000}"/>
    <hyperlink ref="B60:D60" location="Цвяхи!A1" display="Цвяхи" xr:uid="{00000000-0004-0000-2F00-000020000000}"/>
    <hyperlink ref="B61:D61" location="'Гіпсокартон та профіль'!A1" display=" Гіпсокартон та профіль" xr:uid="{00000000-0004-0000-2F00-000021000000}"/>
    <hyperlink ref="B62:D62" location="диск!R1C1" display="Диск" xr:uid="{00000000-0004-0000-2F00-000022000000}"/>
    <hyperlink ref="B65:D65" location="Лакофарбові!A1" display="Лакофарбові" xr:uid="{00000000-0004-0000-2F00-000023000000}"/>
    <hyperlink ref="B66:D66" location="лопата!R1C1" display="Лопата" xr:uid="{00000000-0004-0000-2F00-000024000000}"/>
    <hyperlink ref="B67:D67" location="Згони!A1" display="Згони" xr:uid="{00000000-0004-0000-2F00-000025000000}"/>
    <hyperlink ref="B68:D68" location="Трійники!A1" display=" Трійники" xr:uid="{00000000-0004-0000-2F00-000026000000}"/>
    <hyperlink ref="B69:D69" location="Різьба!A1" display="Різьба" xr:uid="{00000000-0004-0000-2F00-000027000000}"/>
    <hyperlink ref="B70:D70" location="муфта!R1C1" display="Муфта" xr:uid="{00000000-0004-0000-2F00-000028000000}"/>
    <hyperlink ref="B71:D71" location="контргайка!R1C1" display="Контргайка" xr:uid="{00000000-0004-0000-2F00-000029000000}"/>
    <hyperlink ref="B72:D72" location="Фланець!A1" display="Фланець" xr:uid="{00000000-0004-0000-2F00-00002A000000}"/>
    <hyperlink ref="B73:D73" location="цемент!R1C1" display="Цемент" xr:uid="{00000000-0004-0000-2F00-00002B000000}"/>
    <hyperlink ref="B76:D76" location="'Щітка по металу'!A1" display="Щітка по металу" xr:uid="{00000000-0004-0000-2F00-00002C000000}"/>
    <hyperlink ref="B78:D78" location="доставка!R1C1" display="Услуги" xr:uid="{00000000-0004-0000-2F00-00002D000000}"/>
    <hyperlink ref="B79:D79" location="доставка!R1C1" display="Доставка" xr:uid="{00000000-0004-0000-2F00-00002E000000}"/>
    <hyperlink ref="B80:D80" location="Гільйотина!A1" display="Гільйотина" xr:uid="{00000000-0004-0000-2F00-00002F000000}"/>
    <hyperlink ref="B81:D81" location="плазма!R1C1" display="Плазма" xr:uid="{00000000-0004-0000-2F00-000030000000}"/>
    <hyperlink ref="B53:D53" location="швеллер!R1C1" display="Швеллер" xr:uid="{00000000-0004-0000-2F00-000031000000}"/>
    <hyperlink ref="B54:D54" location="'Швелер катаный'!A1" display="Швелер катаний" xr:uid="{00000000-0004-0000-2F00-000032000000}"/>
    <hyperlink ref="B55:D55" location="'Швелер гнутий'!A1" display="Швелер гнутий" xr:uid="{00000000-0004-0000-2F00-000033000000}"/>
    <hyperlink ref="B49:D49" location="'Труба безшов.'!A1" display="Турба безшовна" xr:uid="{00000000-0004-0000-2F00-000034000000}"/>
    <hyperlink ref="B59:D59" location="гайка!R1C1" display="Гайка" xr:uid="{00000000-0004-0000-2F00-000035000000}"/>
    <hyperlink ref="B74:D74" location="шайба!R1C1" display="Шайба" xr:uid="{00000000-0004-0000-2F00-000036000000}"/>
    <hyperlink ref="B75:D75" location="шпилька!R1C1" display="Шпилька" xr:uid="{00000000-0004-0000-2F00-000037000000}"/>
    <hyperlink ref="B26:D26" location="Смуга!A1" display="Смуга" xr:uid="{00000000-0004-0000-2F00-000038000000}"/>
    <hyperlink ref="B64:D64" location="заглушка!A1" display="Заглушка" xr:uid="{00000000-0004-0000-2F00-000039000000}"/>
    <hyperlink ref="B58:D58" location="Відводи!A1" display="Відводи" xr:uid="{00000000-0004-0000-2F00-00003A000000}"/>
    <hyperlink ref="B63:D63" location="Електроди!A1" display="Електроди" xr:uid="{00000000-0004-0000-2F00-00003B000000}"/>
    <hyperlink ref="B17:D17" location="Кутник!A1" display="Кутник" xr:uid="{00000000-0004-0000-2F00-00003C000000}"/>
    <hyperlink ref="B36:D36" location="Штакетник!A1" display="Штахетник" xr:uid="{00000000-0004-0000-2F00-00003D000000}"/>
    <hyperlink ref="B37:D37" location="'Штакетник Преміум'!A1" display="Штахетник преміум" xr:uid="{00000000-0004-0000-2F00-00003E000000}"/>
  </hyperlink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N81"/>
  <sheetViews>
    <sheetView workbookViewId="0">
      <pane ySplit="5" topLeftCell="A6" activePane="bottomLeft" state="frozen"/>
      <selection pane="bottomLeft" activeCell="B7" sqref="B7:D7"/>
    </sheetView>
  </sheetViews>
  <sheetFormatPr defaultRowHeight="15" x14ac:dyDescent="0.25"/>
  <cols>
    <col min="1" max="1" width="1.28515625" customWidth="1"/>
    <col min="5" max="5" width="1.28515625" customWidth="1"/>
    <col min="6" max="6" width="63.7109375" customWidth="1"/>
    <col min="7" max="7" width="27.28515625" customWidth="1"/>
  </cols>
  <sheetData>
    <row r="1" spans="1:14" x14ac:dyDescent="0.25">
      <c r="A1" s="114"/>
      <c r="B1" s="114"/>
      <c r="C1" s="114"/>
      <c r="D1" s="114"/>
      <c r="E1" s="114"/>
      <c r="F1" s="106" t="s">
        <v>289</v>
      </c>
      <c r="G1" s="106"/>
      <c r="H1" s="2" t="s">
        <v>517</v>
      </c>
      <c r="I1" s="101" t="s">
        <v>519</v>
      </c>
      <c r="J1" s="101"/>
      <c r="K1" s="101"/>
      <c r="L1" s="101"/>
      <c r="M1" s="101"/>
      <c r="N1" s="101"/>
    </row>
    <row r="2" spans="1:14" x14ac:dyDescent="0.25">
      <c r="A2" s="114"/>
      <c r="B2" s="114"/>
      <c r="C2" s="114"/>
      <c r="D2" s="114"/>
      <c r="E2" s="114"/>
      <c r="F2" s="106"/>
      <c r="G2" s="106"/>
      <c r="H2" s="2" t="s">
        <v>521</v>
      </c>
      <c r="I2" s="101" t="s">
        <v>1476</v>
      </c>
      <c r="J2" s="101"/>
      <c r="K2" s="101"/>
      <c r="L2" s="101"/>
      <c r="M2" s="101"/>
      <c r="N2" s="101"/>
    </row>
    <row r="3" spans="1:14" x14ac:dyDescent="0.25">
      <c r="A3" s="114"/>
      <c r="B3" s="114"/>
      <c r="C3" s="114"/>
      <c r="D3" s="114"/>
      <c r="E3" s="114"/>
      <c r="F3" s="107" t="s">
        <v>1149</v>
      </c>
      <c r="G3" s="107"/>
      <c r="H3" s="2" t="s">
        <v>44</v>
      </c>
      <c r="I3" s="101" t="s">
        <v>47</v>
      </c>
      <c r="J3" s="101"/>
      <c r="K3" s="101"/>
      <c r="L3" s="101"/>
      <c r="M3" s="101"/>
      <c r="N3" s="101"/>
    </row>
    <row r="4" spans="1:14" x14ac:dyDescent="0.25">
      <c r="A4" s="114"/>
      <c r="B4" s="114"/>
      <c r="C4" s="114"/>
      <c r="D4" s="114"/>
      <c r="E4" s="114"/>
      <c r="F4" s="107"/>
      <c r="G4" s="107"/>
      <c r="H4" s="2" t="s">
        <v>45</v>
      </c>
      <c r="I4" s="101" t="s">
        <v>520</v>
      </c>
      <c r="J4" s="101"/>
      <c r="K4" s="101"/>
      <c r="L4" s="101"/>
      <c r="M4" s="101"/>
      <c r="N4" s="101"/>
    </row>
    <row r="5" spans="1:14" ht="18.75" x14ac:dyDescent="0.3">
      <c r="A5" s="113" t="s">
        <v>288</v>
      </c>
      <c r="B5" s="113"/>
      <c r="C5" s="113"/>
      <c r="D5" s="113"/>
      <c r="E5" s="113"/>
      <c r="F5" s="20" t="s">
        <v>493</v>
      </c>
      <c r="G5" s="20" t="s">
        <v>512</v>
      </c>
      <c r="H5" s="2" t="s">
        <v>46</v>
      </c>
      <c r="I5" s="101" t="s">
        <v>51</v>
      </c>
      <c r="J5" s="101"/>
      <c r="K5" s="101"/>
      <c r="L5" s="101"/>
      <c r="M5" s="101"/>
      <c r="N5" s="101"/>
    </row>
    <row r="6" spans="1:14" ht="18.75" x14ac:dyDescent="0.3">
      <c r="A6" s="115"/>
      <c r="B6" s="115"/>
      <c r="C6" s="115"/>
      <c r="D6" s="115"/>
      <c r="E6" s="115"/>
      <c r="F6" s="22" t="s">
        <v>1321</v>
      </c>
      <c r="G6" s="3">
        <v>141.63999999999999</v>
      </c>
    </row>
    <row r="7" spans="1:14" ht="18.75" x14ac:dyDescent="0.3">
      <c r="A7" s="1"/>
      <c r="B7" s="113" t="s">
        <v>0</v>
      </c>
      <c r="C7" s="113"/>
      <c r="D7" s="113"/>
      <c r="E7" s="1"/>
      <c r="F7" s="22" t="s">
        <v>1322</v>
      </c>
      <c r="G7" s="3">
        <v>185.35</v>
      </c>
    </row>
    <row r="8" spans="1:14" ht="18.75" x14ac:dyDescent="0.3">
      <c r="A8" s="1"/>
      <c r="B8" s="109" t="s">
        <v>492</v>
      </c>
      <c r="C8" s="109"/>
      <c r="D8" s="109"/>
      <c r="E8" s="1"/>
      <c r="F8" s="22" t="s">
        <v>1323</v>
      </c>
      <c r="G8" s="3">
        <v>220.61</v>
      </c>
    </row>
    <row r="9" spans="1:14" ht="18.75" x14ac:dyDescent="0.3">
      <c r="A9" s="1"/>
      <c r="B9" s="109" t="s">
        <v>488</v>
      </c>
      <c r="C9" s="109"/>
      <c r="D9" s="109"/>
      <c r="E9" s="1"/>
      <c r="F9" s="22" t="s">
        <v>1324</v>
      </c>
      <c r="G9" s="3">
        <v>395.5</v>
      </c>
    </row>
    <row r="10" spans="1:14" ht="18.75" x14ac:dyDescent="0.3">
      <c r="A10" s="115"/>
      <c r="B10" s="115"/>
      <c r="C10" s="115"/>
      <c r="D10" s="115"/>
      <c r="E10" s="115"/>
      <c r="F10" s="22" t="s">
        <v>1325</v>
      </c>
      <c r="G10" s="3">
        <v>448.68</v>
      </c>
    </row>
    <row r="11" spans="1:14" ht="18.75" x14ac:dyDescent="0.3">
      <c r="A11" s="1"/>
      <c r="B11" s="113" t="s">
        <v>533</v>
      </c>
      <c r="C11" s="113"/>
      <c r="D11" s="113"/>
      <c r="E11" s="1"/>
      <c r="F11" s="22" t="s">
        <v>1326</v>
      </c>
      <c r="G11" s="3">
        <v>582.66</v>
      </c>
    </row>
    <row r="12" spans="1:14" ht="18.75" x14ac:dyDescent="0.3">
      <c r="A12" s="115"/>
      <c r="B12" s="115"/>
      <c r="C12" s="115"/>
      <c r="D12" s="115"/>
      <c r="E12" s="115"/>
      <c r="F12" s="22" t="s">
        <v>1327</v>
      </c>
      <c r="G12" s="3">
        <v>678.35</v>
      </c>
    </row>
    <row r="13" spans="1:14" ht="18.75" x14ac:dyDescent="0.3">
      <c r="A13" s="1"/>
      <c r="B13" s="113" t="s">
        <v>290</v>
      </c>
      <c r="C13" s="113"/>
      <c r="D13" s="113"/>
      <c r="E13" s="1"/>
      <c r="F13" s="22" t="s">
        <v>1328</v>
      </c>
      <c r="G13" s="3">
        <v>824.66</v>
      </c>
    </row>
    <row r="14" spans="1:14" ht="18.75" x14ac:dyDescent="0.3">
      <c r="A14" s="1"/>
      <c r="B14" s="110"/>
      <c r="C14" s="111"/>
      <c r="D14" s="112"/>
      <c r="E14" s="1"/>
      <c r="F14" s="22" t="s">
        <v>1150</v>
      </c>
      <c r="G14" s="3">
        <v>952.95</v>
      </c>
    </row>
    <row r="15" spans="1:14" ht="18.75" x14ac:dyDescent="0.3">
      <c r="A15" s="1"/>
      <c r="B15" s="113" t="s">
        <v>300</v>
      </c>
      <c r="C15" s="113"/>
      <c r="D15" s="113"/>
      <c r="E15" s="1"/>
    </row>
    <row r="16" spans="1:14" ht="18.75" x14ac:dyDescent="0.3">
      <c r="A16" s="1"/>
      <c r="B16" s="110"/>
      <c r="C16" s="111"/>
      <c r="D16" s="112"/>
      <c r="E16" s="1"/>
    </row>
    <row r="17" spans="1:5" ht="18.75" x14ac:dyDescent="0.3">
      <c r="A17" s="1"/>
      <c r="B17" s="113" t="s">
        <v>430</v>
      </c>
      <c r="C17" s="113" t="s">
        <v>26</v>
      </c>
      <c r="D17" s="113" t="s">
        <v>26</v>
      </c>
      <c r="E17" s="1"/>
    </row>
    <row r="18" spans="1:5" ht="18.75" x14ac:dyDescent="0.3">
      <c r="A18" s="1"/>
      <c r="B18" s="110"/>
      <c r="C18" s="111"/>
      <c r="D18" s="112"/>
      <c r="E18" s="1"/>
    </row>
    <row r="19" spans="1:5" ht="18.75" x14ac:dyDescent="0.3">
      <c r="A19" s="1"/>
      <c r="B19" s="113" t="s">
        <v>412</v>
      </c>
      <c r="C19" s="113"/>
      <c r="D19" s="113"/>
      <c r="E19" s="1"/>
    </row>
    <row r="20" spans="1:5" ht="18.75" x14ac:dyDescent="0.3">
      <c r="A20" s="1"/>
      <c r="B20" s="109" t="s">
        <v>301</v>
      </c>
      <c r="C20" s="109"/>
      <c r="D20" s="109"/>
      <c r="E20" s="1"/>
    </row>
    <row r="21" spans="1:5" ht="18.75" x14ac:dyDescent="0.3">
      <c r="A21" s="1"/>
      <c r="B21" s="109" t="s">
        <v>410</v>
      </c>
      <c r="C21" s="109"/>
      <c r="D21" s="109"/>
      <c r="E21" s="1"/>
    </row>
    <row r="22" spans="1:5" ht="18.75" x14ac:dyDescent="0.3">
      <c r="A22" s="1"/>
      <c r="B22" s="109" t="s">
        <v>28</v>
      </c>
      <c r="C22" s="109"/>
      <c r="D22" s="109"/>
      <c r="E22" s="1"/>
    </row>
    <row r="23" spans="1:5" ht="18.75" x14ac:dyDescent="0.3">
      <c r="A23" s="1"/>
      <c r="B23" s="109" t="s">
        <v>411</v>
      </c>
      <c r="C23" s="109"/>
      <c r="D23" s="109"/>
      <c r="E23" s="1"/>
    </row>
    <row r="24" spans="1:5" ht="18.75" x14ac:dyDescent="0.3">
      <c r="A24" s="1"/>
      <c r="B24" s="109" t="s">
        <v>413</v>
      </c>
      <c r="C24" s="109"/>
      <c r="D24" s="109"/>
      <c r="E24" s="1"/>
    </row>
    <row r="25" spans="1:5" ht="18.75" x14ac:dyDescent="0.3">
      <c r="A25" s="1"/>
      <c r="B25" s="110"/>
      <c r="C25" s="111"/>
      <c r="D25" s="112"/>
      <c r="E25" s="1"/>
    </row>
    <row r="26" spans="1:5" ht="18.75" x14ac:dyDescent="0.3">
      <c r="A26" s="1"/>
      <c r="B26" s="113" t="s">
        <v>429</v>
      </c>
      <c r="C26" s="113"/>
      <c r="D26" s="113"/>
      <c r="E26" s="1"/>
    </row>
    <row r="27" spans="1:5" ht="18.75" x14ac:dyDescent="0.3">
      <c r="A27" s="1"/>
      <c r="B27" s="110"/>
      <c r="C27" s="111"/>
      <c r="D27" s="112"/>
      <c r="E27" s="1"/>
    </row>
    <row r="28" spans="1:5" ht="18.75" x14ac:dyDescent="0.3">
      <c r="A28" s="1"/>
      <c r="B28" s="113" t="s">
        <v>18</v>
      </c>
      <c r="C28" s="113"/>
      <c r="D28" s="113"/>
      <c r="E28" s="1"/>
    </row>
    <row r="29" spans="1:5" ht="18.75" x14ac:dyDescent="0.3">
      <c r="A29" s="1"/>
      <c r="B29" s="109" t="s">
        <v>885</v>
      </c>
      <c r="C29" s="109"/>
      <c r="D29" s="109"/>
      <c r="E29" s="1"/>
    </row>
    <row r="30" spans="1:5" ht="18.75" x14ac:dyDescent="0.3">
      <c r="A30" s="1"/>
      <c r="B30" s="113" t="s">
        <v>889</v>
      </c>
      <c r="C30" s="113"/>
      <c r="D30" s="113"/>
      <c r="E30" s="1"/>
    </row>
    <row r="31" spans="1:5" ht="18.75" x14ac:dyDescent="0.3">
      <c r="A31" s="1"/>
      <c r="B31" s="109" t="s">
        <v>893</v>
      </c>
      <c r="C31" s="109"/>
      <c r="D31" s="109"/>
      <c r="E31" s="1"/>
    </row>
    <row r="32" spans="1:5" ht="18.75" x14ac:dyDescent="0.3">
      <c r="A32" s="1"/>
      <c r="B32" s="109" t="s">
        <v>1631</v>
      </c>
      <c r="C32" s="109"/>
      <c r="D32" s="109"/>
      <c r="E32" s="1"/>
    </row>
    <row r="33" spans="1:5" ht="18.75" x14ac:dyDescent="0.3">
      <c r="A33" s="1"/>
      <c r="B33" s="109" t="s">
        <v>1144</v>
      </c>
      <c r="C33" s="109"/>
      <c r="D33" s="109"/>
      <c r="E33" s="1"/>
    </row>
    <row r="34" spans="1:5" ht="18.75" x14ac:dyDescent="0.3">
      <c r="A34" s="1"/>
      <c r="B34" s="109" t="s">
        <v>19</v>
      </c>
      <c r="C34" s="109"/>
      <c r="D34" s="109"/>
      <c r="E34" s="1"/>
    </row>
    <row r="35" spans="1:5" ht="18.75" x14ac:dyDescent="0.3">
      <c r="A35" s="1"/>
      <c r="B35" s="109" t="s">
        <v>904</v>
      </c>
      <c r="C35" s="109"/>
      <c r="D35" s="109"/>
      <c r="E35" s="1"/>
    </row>
    <row r="36" spans="1:5" ht="18.75" x14ac:dyDescent="0.3">
      <c r="A36" s="1"/>
      <c r="B36" s="113" t="s">
        <v>1474</v>
      </c>
      <c r="C36" s="113"/>
      <c r="D36" s="113"/>
      <c r="E36" s="1"/>
    </row>
    <row r="37" spans="1:5" ht="18.75" x14ac:dyDescent="0.3">
      <c r="A37" s="1"/>
      <c r="B37" s="109" t="s">
        <v>1475</v>
      </c>
      <c r="C37" s="109"/>
      <c r="D37" s="109"/>
      <c r="E37" s="1"/>
    </row>
    <row r="38" spans="1:5" ht="18.75" x14ac:dyDescent="0.3">
      <c r="A38" s="1"/>
      <c r="B38" s="113" t="s">
        <v>785</v>
      </c>
      <c r="C38" s="113"/>
      <c r="D38" s="113"/>
      <c r="E38" s="1"/>
    </row>
    <row r="39" spans="1:5" ht="18.75" x14ac:dyDescent="0.3">
      <c r="A39" s="1"/>
      <c r="B39" s="110"/>
      <c r="C39" s="111"/>
      <c r="D39" s="112"/>
      <c r="E39" s="1"/>
    </row>
    <row r="40" spans="1:5" ht="18.75" x14ac:dyDescent="0.3">
      <c r="A40" s="1"/>
      <c r="B40" s="113" t="s">
        <v>1143</v>
      </c>
      <c r="C40" s="113"/>
      <c r="D40" s="113"/>
      <c r="E40" s="1"/>
    </row>
    <row r="41" spans="1:5" ht="18.75" x14ac:dyDescent="0.3">
      <c r="A41" s="1"/>
      <c r="B41" s="109" t="s">
        <v>905</v>
      </c>
      <c r="C41" s="109"/>
      <c r="D41" s="109"/>
      <c r="E41" s="1"/>
    </row>
    <row r="42" spans="1:5" ht="18.75" x14ac:dyDescent="0.3">
      <c r="A42" s="1"/>
      <c r="B42" s="109" t="s">
        <v>906</v>
      </c>
      <c r="C42" s="109"/>
      <c r="D42" s="109"/>
      <c r="E42" s="1"/>
    </row>
    <row r="43" spans="1:5" ht="18.75" x14ac:dyDescent="0.3">
      <c r="A43" s="1"/>
      <c r="B43" s="109" t="s">
        <v>927</v>
      </c>
      <c r="C43" s="109"/>
      <c r="D43" s="109"/>
      <c r="E43" s="1"/>
    </row>
    <row r="44" spans="1:5" ht="18.75" x14ac:dyDescent="0.3">
      <c r="A44" s="1"/>
      <c r="B44" s="110"/>
      <c r="C44" s="111"/>
      <c r="D44" s="112"/>
      <c r="E44" s="1"/>
    </row>
    <row r="45" spans="1:5" ht="18.75" x14ac:dyDescent="0.3">
      <c r="A45" s="1"/>
      <c r="B45" s="113" t="s">
        <v>29</v>
      </c>
      <c r="C45" s="113"/>
      <c r="D45" s="113"/>
      <c r="E45" s="1"/>
    </row>
    <row r="46" spans="1:5" ht="18.75" x14ac:dyDescent="0.3">
      <c r="A46" s="1"/>
      <c r="B46" s="109" t="s">
        <v>535</v>
      </c>
      <c r="C46" s="109" t="s">
        <v>20</v>
      </c>
      <c r="D46" s="109" t="s">
        <v>20</v>
      </c>
      <c r="E46" s="1"/>
    </row>
    <row r="47" spans="1:5" ht="18.75" x14ac:dyDescent="0.3">
      <c r="A47" s="1"/>
      <c r="B47" s="109" t="s">
        <v>766</v>
      </c>
      <c r="C47" s="109" t="s">
        <v>21</v>
      </c>
      <c r="D47" s="109" t="s">
        <v>21</v>
      </c>
      <c r="E47" s="1"/>
    </row>
    <row r="48" spans="1:5" ht="18.75" x14ac:dyDescent="0.3">
      <c r="A48" s="1"/>
      <c r="B48" s="109" t="s">
        <v>22</v>
      </c>
      <c r="C48" s="109" t="s">
        <v>22</v>
      </c>
      <c r="D48" s="109" t="s">
        <v>22</v>
      </c>
      <c r="E48" s="1"/>
    </row>
    <row r="49" spans="1:5" ht="18.75" x14ac:dyDescent="0.3">
      <c r="A49" s="1"/>
      <c r="B49" s="109" t="s">
        <v>1159</v>
      </c>
      <c r="C49" s="109" t="s">
        <v>23</v>
      </c>
      <c r="D49" s="109" t="s">
        <v>23</v>
      </c>
      <c r="E49" s="1"/>
    </row>
    <row r="50" spans="1:5" ht="18.75" x14ac:dyDescent="0.3">
      <c r="A50" s="1"/>
      <c r="B50" s="109" t="s">
        <v>767</v>
      </c>
      <c r="C50" s="109" t="s">
        <v>24</v>
      </c>
      <c r="D50" s="109" t="s">
        <v>24</v>
      </c>
      <c r="E50" s="1"/>
    </row>
    <row r="51" spans="1:5" ht="18.75" x14ac:dyDescent="0.3">
      <c r="A51" s="1"/>
      <c r="B51" s="109" t="s">
        <v>768</v>
      </c>
      <c r="C51" s="109" t="s">
        <v>25</v>
      </c>
      <c r="D51" s="109" t="s">
        <v>25</v>
      </c>
      <c r="E51" s="1"/>
    </row>
    <row r="52" spans="1:5" ht="18.75" x14ac:dyDescent="0.3">
      <c r="A52" s="1"/>
      <c r="B52" s="110"/>
      <c r="C52" s="111"/>
      <c r="D52" s="112"/>
      <c r="E52" s="1"/>
    </row>
    <row r="53" spans="1:5" ht="18.75" x14ac:dyDescent="0.3">
      <c r="A53" s="1"/>
      <c r="B53" s="113" t="s">
        <v>444</v>
      </c>
      <c r="C53" s="113" t="s">
        <v>27</v>
      </c>
      <c r="D53" s="113" t="s">
        <v>27</v>
      </c>
      <c r="E53" s="1"/>
    </row>
    <row r="54" spans="1:5" ht="18.75" x14ac:dyDescent="0.3">
      <c r="A54" s="1"/>
      <c r="B54" s="109" t="s">
        <v>445</v>
      </c>
      <c r="C54" s="109"/>
      <c r="D54" s="109"/>
      <c r="E54" s="1"/>
    </row>
    <row r="55" spans="1:5" ht="18.75" x14ac:dyDescent="0.3">
      <c r="A55" s="1"/>
      <c r="B55" s="109" t="s">
        <v>446</v>
      </c>
      <c r="C55" s="109"/>
      <c r="D55" s="109"/>
      <c r="E55" s="1"/>
    </row>
    <row r="56" spans="1:5" ht="18.75" x14ac:dyDescent="0.3">
      <c r="A56" s="1"/>
      <c r="B56" s="110"/>
      <c r="C56" s="111"/>
      <c r="D56" s="112"/>
      <c r="E56" s="1"/>
    </row>
    <row r="57" spans="1:5" ht="18.75" x14ac:dyDescent="0.3">
      <c r="A57" s="1"/>
      <c r="B57" s="113" t="s">
        <v>1160</v>
      </c>
      <c r="C57" s="113" t="s">
        <v>1</v>
      </c>
      <c r="D57" s="113" t="s">
        <v>1</v>
      </c>
      <c r="E57" s="1"/>
    </row>
    <row r="58" spans="1:5" ht="18.75" x14ac:dyDescent="0.3">
      <c r="A58" s="1"/>
      <c r="B58" s="109" t="s">
        <v>1146</v>
      </c>
      <c r="C58" s="109" t="s">
        <v>8</v>
      </c>
      <c r="D58" s="109" t="s">
        <v>8</v>
      </c>
      <c r="E58" s="1"/>
    </row>
    <row r="59" spans="1:5" ht="18.75" x14ac:dyDescent="0.3">
      <c r="A59" s="1"/>
      <c r="B59" s="109" t="s">
        <v>166</v>
      </c>
      <c r="C59" s="109" t="s">
        <v>2</v>
      </c>
      <c r="D59" s="109" t="s">
        <v>2</v>
      </c>
      <c r="E59" s="1"/>
    </row>
    <row r="60" spans="1:5" ht="18.75" x14ac:dyDescent="0.3">
      <c r="A60" s="1"/>
      <c r="B60" s="109" t="s">
        <v>1121</v>
      </c>
      <c r="C60" s="109" t="s">
        <v>3</v>
      </c>
      <c r="D60" s="109" t="s">
        <v>3</v>
      </c>
      <c r="E60" s="1"/>
    </row>
    <row r="61" spans="1:5" ht="18.75" x14ac:dyDescent="0.3">
      <c r="A61" s="1"/>
      <c r="B61" s="109" t="s">
        <v>1145</v>
      </c>
      <c r="C61" s="109" t="s">
        <v>4</v>
      </c>
      <c r="D61" s="109" t="s">
        <v>4</v>
      </c>
      <c r="E61" s="1"/>
    </row>
    <row r="62" spans="1:5" ht="18.75" x14ac:dyDescent="0.3">
      <c r="A62" s="1"/>
      <c r="B62" s="109" t="s">
        <v>5</v>
      </c>
      <c r="C62" s="109" t="s">
        <v>5</v>
      </c>
      <c r="D62" s="109" t="s">
        <v>5</v>
      </c>
      <c r="E62" s="1"/>
    </row>
    <row r="63" spans="1:5" ht="18.75" x14ac:dyDescent="0.3">
      <c r="A63" s="1"/>
      <c r="B63" s="109" t="s">
        <v>1152</v>
      </c>
      <c r="C63" s="109" t="s">
        <v>17</v>
      </c>
      <c r="D63" s="109" t="s">
        <v>17</v>
      </c>
      <c r="E63" s="1"/>
    </row>
    <row r="64" spans="1:5" ht="18.75" x14ac:dyDescent="0.3">
      <c r="A64" s="1"/>
      <c r="B64" s="109" t="s">
        <v>251</v>
      </c>
      <c r="C64" s="109"/>
      <c r="D64" s="109"/>
      <c r="E64" s="1"/>
    </row>
    <row r="65" spans="1:5" ht="18.75" x14ac:dyDescent="0.3">
      <c r="A65" s="1"/>
      <c r="B65" s="109" t="s">
        <v>1141</v>
      </c>
      <c r="C65" s="109" t="s">
        <v>6</v>
      </c>
      <c r="D65" s="109" t="s">
        <v>6</v>
      </c>
      <c r="E65" s="1"/>
    </row>
    <row r="66" spans="1:5" ht="18.75" x14ac:dyDescent="0.3">
      <c r="A66" s="1"/>
      <c r="B66" s="109" t="s">
        <v>7</v>
      </c>
      <c r="C66" s="109" t="s">
        <v>7</v>
      </c>
      <c r="D66" s="109" t="s">
        <v>7</v>
      </c>
      <c r="E66" s="1"/>
    </row>
    <row r="67" spans="1:5" ht="18.75" x14ac:dyDescent="0.3">
      <c r="A67" s="1"/>
      <c r="B67" s="109" t="s">
        <v>1161</v>
      </c>
      <c r="C67" s="109" t="s">
        <v>9</v>
      </c>
      <c r="D67" s="109" t="s">
        <v>9</v>
      </c>
      <c r="E67" s="1"/>
    </row>
    <row r="68" spans="1:5" ht="18.75" x14ac:dyDescent="0.3">
      <c r="A68" s="1"/>
      <c r="B68" s="109" t="s">
        <v>1147</v>
      </c>
      <c r="C68" s="109" t="s">
        <v>10</v>
      </c>
      <c r="D68" s="109" t="s">
        <v>10</v>
      </c>
      <c r="E68" s="1"/>
    </row>
    <row r="69" spans="1:5" ht="18.75" x14ac:dyDescent="0.3">
      <c r="A69" s="1"/>
      <c r="B69" s="109" t="s">
        <v>1148</v>
      </c>
      <c r="C69" s="109" t="s">
        <v>11</v>
      </c>
      <c r="D69" s="109" t="s">
        <v>11</v>
      </c>
      <c r="E69" s="1"/>
    </row>
    <row r="70" spans="1:5" ht="18.75" x14ac:dyDescent="0.3">
      <c r="A70" s="1"/>
      <c r="B70" s="109" t="s">
        <v>12</v>
      </c>
      <c r="C70" s="109" t="s">
        <v>12</v>
      </c>
      <c r="D70" s="109" t="s">
        <v>12</v>
      </c>
      <c r="E70" s="1"/>
    </row>
    <row r="71" spans="1:5" ht="18.75" x14ac:dyDescent="0.3">
      <c r="A71" s="1"/>
      <c r="B71" s="109" t="s">
        <v>13</v>
      </c>
      <c r="C71" s="109" t="s">
        <v>13</v>
      </c>
      <c r="D71" s="109" t="s">
        <v>13</v>
      </c>
      <c r="E71" s="1"/>
    </row>
    <row r="72" spans="1:5" ht="18.75" x14ac:dyDescent="0.3">
      <c r="A72" s="1"/>
      <c r="B72" s="109" t="s">
        <v>1149</v>
      </c>
      <c r="C72" s="109" t="s">
        <v>14</v>
      </c>
      <c r="D72" s="109" t="s">
        <v>14</v>
      </c>
      <c r="E72" s="1"/>
    </row>
    <row r="73" spans="1:5" ht="18.75" x14ac:dyDescent="0.3">
      <c r="A73" s="1"/>
      <c r="B73" s="109" t="s">
        <v>15</v>
      </c>
      <c r="C73" s="109" t="s">
        <v>15</v>
      </c>
      <c r="D73" s="109" t="s">
        <v>15</v>
      </c>
      <c r="E73" s="1"/>
    </row>
    <row r="74" spans="1:5" ht="18.75" x14ac:dyDescent="0.3">
      <c r="A74" s="1"/>
      <c r="B74" s="109" t="s">
        <v>167</v>
      </c>
      <c r="C74" s="109"/>
      <c r="D74" s="109"/>
      <c r="E74" s="1"/>
    </row>
    <row r="75" spans="1:5" ht="18.75" x14ac:dyDescent="0.3">
      <c r="A75" s="1"/>
      <c r="B75" s="109" t="s">
        <v>168</v>
      </c>
      <c r="C75" s="109"/>
      <c r="D75" s="109"/>
      <c r="E75" s="1"/>
    </row>
    <row r="76" spans="1:5" ht="18.75" x14ac:dyDescent="0.3">
      <c r="A76" s="1"/>
      <c r="B76" s="109" t="s">
        <v>1151</v>
      </c>
      <c r="C76" s="109" t="s">
        <v>16</v>
      </c>
      <c r="D76" s="109" t="s">
        <v>16</v>
      </c>
      <c r="E76" s="1"/>
    </row>
    <row r="77" spans="1:5" ht="18.75" x14ac:dyDescent="0.3">
      <c r="A77" s="1"/>
      <c r="B77" s="115"/>
      <c r="C77" s="115"/>
      <c r="D77" s="115"/>
      <c r="E77" s="1"/>
    </row>
    <row r="78" spans="1:5" ht="18.75" x14ac:dyDescent="0.3">
      <c r="A78" s="1"/>
      <c r="B78" s="113" t="s">
        <v>1162</v>
      </c>
      <c r="C78" s="113"/>
      <c r="D78" s="113"/>
      <c r="E78" s="1"/>
    </row>
    <row r="79" spans="1:5" ht="15.75" x14ac:dyDescent="0.25">
      <c r="B79" s="109" t="s">
        <v>48</v>
      </c>
      <c r="C79" s="109"/>
      <c r="D79" s="109"/>
    </row>
    <row r="80" spans="1:5" ht="15.75" x14ac:dyDescent="0.25">
      <c r="B80" s="109" t="s">
        <v>784</v>
      </c>
      <c r="C80" s="109"/>
      <c r="D80" s="109"/>
    </row>
    <row r="81" spans="2:4" ht="15.75" x14ac:dyDescent="0.25">
      <c r="B81" s="109" t="s">
        <v>49</v>
      </c>
      <c r="C81" s="109"/>
      <c r="D81" s="109"/>
    </row>
  </sheetData>
  <mergeCells count="85">
    <mergeCell ref="B81:D81"/>
    <mergeCell ref="B80:D80"/>
    <mergeCell ref="I5:N5"/>
    <mergeCell ref="A6:E6"/>
    <mergeCell ref="B7:D7"/>
    <mergeCell ref="B8:D8"/>
    <mergeCell ref="B9:D9"/>
    <mergeCell ref="A10:E10"/>
    <mergeCell ref="B11:D11"/>
    <mergeCell ref="A12:E12"/>
    <mergeCell ref="B13:D13"/>
    <mergeCell ref="B14:D14"/>
    <mergeCell ref="B27:D27"/>
    <mergeCell ref="B16:D16"/>
    <mergeCell ref="B17:D17"/>
    <mergeCell ref="B76:D76"/>
    <mergeCell ref="B77:D77"/>
    <mergeCell ref="I1:N1"/>
    <mergeCell ref="I2:N2"/>
    <mergeCell ref="F3:G4"/>
    <mergeCell ref="I3:N3"/>
    <mergeCell ref="I4:N4"/>
    <mergeCell ref="B44:D44"/>
    <mergeCell ref="B45:D45"/>
    <mergeCell ref="B46:D46"/>
    <mergeCell ref="B47:D47"/>
    <mergeCell ref="B48:D48"/>
    <mergeCell ref="B49:D49"/>
    <mergeCell ref="B50:D50"/>
    <mergeCell ref="B63:D63"/>
    <mergeCell ref="B52:D52"/>
    <mergeCell ref="B53:D53"/>
    <mergeCell ref="B78:D78"/>
    <mergeCell ref="B26:D26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51:D51"/>
    <mergeCell ref="B40:D40"/>
    <mergeCell ref="B79:D79"/>
    <mergeCell ref="F1:G2"/>
    <mergeCell ref="B15:D15"/>
    <mergeCell ref="A1:E4"/>
    <mergeCell ref="A5:E5"/>
    <mergeCell ref="B18:D18"/>
    <mergeCell ref="B19:D19"/>
    <mergeCell ref="B20:D20"/>
    <mergeCell ref="B21:D21"/>
    <mergeCell ref="B22:D22"/>
    <mergeCell ref="B23:D23"/>
    <mergeCell ref="B24:D24"/>
    <mergeCell ref="B25:D25"/>
    <mergeCell ref="B41:D41"/>
    <mergeCell ref="B42:D42"/>
    <mergeCell ref="B43:D4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75:D75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</mergeCells>
  <hyperlinks>
    <hyperlink ref="B7:D7" location="арматура!R1C1" display="Арматура" xr:uid="{00000000-0004-0000-3000-000000000000}"/>
    <hyperlink ref="B8:D8" location="'Дріт в''язальний'!A1" display="Дріт в'язальний" xr:uid="{00000000-0004-0000-3000-000001000000}"/>
    <hyperlink ref="B9:D9" location="'Дріт ВР'!A1" display="Дріт ВР" xr:uid="{00000000-0004-0000-3000-000002000000}"/>
    <hyperlink ref="B11:D11" location="Двотавр!A1" display="Двотавр  " xr:uid="{00000000-0004-0000-3000-000003000000}"/>
    <hyperlink ref="B13:D13" location="Квадрат!A1" display="Квадрат сталевий" xr:uid="{00000000-0004-0000-3000-000004000000}"/>
    <hyperlink ref="B15:D15" location="Круг!A1" display="Круг сталевий" xr:uid="{00000000-0004-0000-3000-000005000000}"/>
    <hyperlink ref="B19:D19" location="лист!R1C1" display="Листы:" xr:uid="{00000000-0004-0000-3000-000006000000}"/>
    <hyperlink ref="B20:D20" location="Лист!A1" display="Лист сталевий" xr:uid="{00000000-0004-0000-3000-000007000000}"/>
    <hyperlink ref="B21:D21" location="'Лист рифлений'!A1" display="Лист рифлений" xr:uid="{00000000-0004-0000-3000-000008000000}"/>
    <hyperlink ref="B22:D22" location="'Лист ПВЛ'!A1" display="Лист ПВЛ" xr:uid="{00000000-0004-0000-3000-000009000000}"/>
    <hyperlink ref="B23:D23" location="'Лист оцинкований'!A1" display="Лист оцинкований" xr:uid="{00000000-0004-0000-3000-00000A000000}"/>
    <hyperlink ref="B24:D24" location="'Лист нержавіючий'!A1" display="Лист нержавіючий" xr:uid="{00000000-0004-0000-3000-00000B000000}"/>
    <hyperlink ref="B28:D28" location="Профнасил!A1" display="Профнастил" xr:uid="{00000000-0004-0000-3000-00000C000000}"/>
    <hyperlink ref="B29:D29" location="'Преміум профнастил'!A1" display="Преміум профнастил" xr:uid="{00000000-0004-0000-3000-00000D000000}"/>
    <hyperlink ref="B30:D30" location="' Металочерепиця'!A1" display="Металочерепиця" xr:uid="{00000000-0004-0000-3000-00000E000000}"/>
    <hyperlink ref="B31:D31" location="'Преміум металочерепиця'!A1" display="Преміум металочерепиця" xr:uid="{00000000-0004-0000-3000-00000F000000}"/>
    <hyperlink ref="B32:D32" location="метизы!R1C1" display="Метизы" xr:uid="{00000000-0004-0000-3000-000010000000}"/>
    <hyperlink ref="B33:D33" location="'Водосточна система'!A1" display="Водостічна система" xr:uid="{00000000-0004-0000-3000-000011000000}"/>
    <hyperlink ref="B34:D34" location="планки!R1C1" display="Планки" xr:uid="{00000000-0004-0000-3000-000012000000}"/>
    <hyperlink ref="B35:D35" location="'Утеплювач, ізоляція'!A1" display="Утеплювач, ізоляція" xr:uid="{00000000-0004-0000-3000-000013000000}"/>
    <hyperlink ref="B38:D38" location="'Фальцева покрівля'!A1" display="Фальцева покрівля" xr:uid="{00000000-0004-0000-3000-000014000000}"/>
    <hyperlink ref="B40:D40" location="'сетка сварная в картах'!R1C1" display="Сетка:" xr:uid="{00000000-0004-0000-3000-000015000000}"/>
    <hyperlink ref="B41:D41" location="'Сітка зварна в картах'!A1" display="Сітка зварна в картах" xr:uid="{00000000-0004-0000-3000-000016000000}"/>
    <hyperlink ref="B42:D42" location="'Сітка зварна в рулоні'!A1" display="Сітка зварна в рулоне" xr:uid="{00000000-0004-0000-3000-000017000000}"/>
    <hyperlink ref="B43:D43" location="'Сітка рабиця'!A1" display="Сітка рабиця" xr:uid="{00000000-0004-0000-3000-000018000000}"/>
    <hyperlink ref="B45:D45" location="'труба профильная'!R1C1" display="Труба:" xr:uid="{00000000-0004-0000-3000-000019000000}"/>
    <hyperlink ref="B46:D46" location="'Труба профільна'!A1" display="Труба профільна" xr:uid="{00000000-0004-0000-3000-00001A000000}"/>
    <hyperlink ref="B47:D47" location="'Труба ел.зв.'!A1" display="Труба електрозварна" xr:uid="{00000000-0004-0000-3000-00001B000000}"/>
    <hyperlink ref="B48:D48" location="'труба вгп'!R1C1" display="Трубв ВГП ДУ" xr:uid="{00000000-0004-0000-3000-00001C000000}"/>
    <hyperlink ref="B50:D50" location="'Труба оцинк.'!A1" display="Труба оцинкована" xr:uid="{00000000-0004-0000-3000-00001D000000}"/>
    <hyperlink ref="B51:D51" location="'Труба нержавіюча'!A1" display="Труба нержавіюча" xr:uid="{00000000-0004-0000-3000-00001E000000}"/>
    <hyperlink ref="B57:D57" location="шпилька.гайка.шайба!R1C1" display="Комплектующие" xr:uid="{00000000-0004-0000-3000-00001F000000}"/>
    <hyperlink ref="B60:D60" location="Цвяхи!A1" display="Цвяхи" xr:uid="{00000000-0004-0000-3000-000020000000}"/>
    <hyperlink ref="B61:D61" location="'Гіпсокартон та профіль'!A1" display=" Гіпсокартон та профіль" xr:uid="{00000000-0004-0000-3000-000021000000}"/>
    <hyperlink ref="B62:D62" location="диск!R1C1" display="Диск" xr:uid="{00000000-0004-0000-3000-000022000000}"/>
    <hyperlink ref="B65:D65" location="Лакофарбові!A1" display="Лакофарбові" xr:uid="{00000000-0004-0000-3000-000023000000}"/>
    <hyperlink ref="B66:D66" location="лопата!R1C1" display="Лопата" xr:uid="{00000000-0004-0000-3000-000024000000}"/>
    <hyperlink ref="B67:D67" location="Згони!A1" display="Згони" xr:uid="{00000000-0004-0000-3000-000025000000}"/>
    <hyperlink ref="B68:D68" location="Трійники!A1" display=" Трійники" xr:uid="{00000000-0004-0000-3000-000026000000}"/>
    <hyperlink ref="B69:D69" location="Різьба!A1" display="Різьба" xr:uid="{00000000-0004-0000-3000-000027000000}"/>
    <hyperlink ref="B70:D70" location="муфта!R1C1" display="Муфта" xr:uid="{00000000-0004-0000-3000-000028000000}"/>
    <hyperlink ref="B71:D71" location="контргайка!R1C1" display="Контргайка" xr:uid="{00000000-0004-0000-3000-000029000000}"/>
    <hyperlink ref="B72:D72" location="Фланець!A1" display="Фланець" xr:uid="{00000000-0004-0000-3000-00002A000000}"/>
    <hyperlink ref="B73:D73" location="цемент!R1C1" display="Цемент" xr:uid="{00000000-0004-0000-3000-00002B000000}"/>
    <hyperlink ref="B76:D76" location="'Щітка по металу'!A1" display="Щітка по металу" xr:uid="{00000000-0004-0000-3000-00002C000000}"/>
    <hyperlink ref="B78:D78" location="доставка!R1C1" display="Услуги" xr:uid="{00000000-0004-0000-3000-00002D000000}"/>
    <hyperlink ref="B79:D79" location="доставка!R1C1" display="Доставка" xr:uid="{00000000-0004-0000-3000-00002E000000}"/>
    <hyperlink ref="B80:D80" location="Гільйотина!A1" display="Гільйотина" xr:uid="{00000000-0004-0000-3000-00002F000000}"/>
    <hyperlink ref="B81:D81" location="плазма!R1C1" display="Плазма" xr:uid="{00000000-0004-0000-3000-000030000000}"/>
    <hyperlink ref="B53:D53" location="швеллер!R1C1" display="Швеллер" xr:uid="{00000000-0004-0000-3000-000031000000}"/>
    <hyperlink ref="B54:D54" location="'Швелер катаный'!A1" display="Швелер катаний" xr:uid="{00000000-0004-0000-3000-000032000000}"/>
    <hyperlink ref="B55:D55" location="'Швелер гнутий'!A1" display="Швелер гнутий" xr:uid="{00000000-0004-0000-3000-000033000000}"/>
    <hyperlink ref="B49:D49" location="'Труба безшов.'!A1" display="Турба безшовна" xr:uid="{00000000-0004-0000-3000-000034000000}"/>
    <hyperlink ref="B59:D59" location="гайка!R1C1" display="Гайка" xr:uid="{00000000-0004-0000-3000-000035000000}"/>
    <hyperlink ref="B74:D74" location="шайба!R1C1" display="Шайба" xr:uid="{00000000-0004-0000-3000-000036000000}"/>
    <hyperlink ref="B75:D75" location="шпилька!R1C1" display="Шпилька" xr:uid="{00000000-0004-0000-3000-000037000000}"/>
    <hyperlink ref="B26:D26" location="Смуга!A1" display="Смуга" xr:uid="{00000000-0004-0000-3000-000038000000}"/>
    <hyperlink ref="B64:D64" location="заглушка!A1" display="Заглушка" xr:uid="{00000000-0004-0000-3000-000039000000}"/>
    <hyperlink ref="B58:D58" location="Відводи!A1" display="Відводи" xr:uid="{00000000-0004-0000-3000-00003A000000}"/>
    <hyperlink ref="B63:D63" location="Електроди!A1" display="Електроди" xr:uid="{00000000-0004-0000-3000-00003B000000}"/>
    <hyperlink ref="B17:D17" location="Кутник!A1" display="Кутник" xr:uid="{00000000-0004-0000-3000-00003C000000}"/>
    <hyperlink ref="B36:D36" location="Штакетник!A1" display="Штахетник" xr:uid="{00000000-0004-0000-3000-00003D000000}"/>
    <hyperlink ref="B37:D37" location="'Штакетник Преміум'!A1" display="Штахетник преміум" xr:uid="{00000000-0004-0000-3000-00003E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81"/>
  <sheetViews>
    <sheetView workbookViewId="0">
      <pane ySplit="5" topLeftCell="A6" activePane="bottomLeft" state="frozen"/>
      <selection pane="bottomLeft" activeCell="F3" sqref="F3:K4"/>
    </sheetView>
  </sheetViews>
  <sheetFormatPr defaultRowHeight="15" x14ac:dyDescent="0.25"/>
  <cols>
    <col min="1" max="1" width="1.140625" customWidth="1"/>
    <col min="5" max="5" width="1.28515625" customWidth="1"/>
    <col min="6" max="6" width="36" customWidth="1"/>
    <col min="10" max="10" width="18.28515625" customWidth="1"/>
    <col min="11" max="11" width="9.5703125" customWidth="1"/>
  </cols>
  <sheetData>
    <row r="1" spans="1:18" ht="15" customHeight="1" x14ac:dyDescent="0.25">
      <c r="A1" s="114"/>
      <c r="B1" s="114"/>
      <c r="C1" s="114"/>
      <c r="D1" s="114"/>
      <c r="E1" s="114"/>
      <c r="F1" s="106" t="s">
        <v>289</v>
      </c>
      <c r="G1" s="106"/>
      <c r="H1" s="106"/>
      <c r="I1" s="106"/>
      <c r="J1" s="106"/>
      <c r="K1" s="106"/>
      <c r="L1" s="2" t="s">
        <v>517</v>
      </c>
      <c r="M1" s="101" t="s">
        <v>519</v>
      </c>
      <c r="N1" s="101"/>
      <c r="O1" s="101"/>
      <c r="P1" s="101"/>
      <c r="Q1" s="101"/>
      <c r="R1" s="101"/>
    </row>
    <row r="2" spans="1:18" ht="15" customHeight="1" x14ac:dyDescent="0.25">
      <c r="A2" s="114"/>
      <c r="B2" s="114"/>
      <c r="C2" s="114"/>
      <c r="D2" s="114"/>
      <c r="E2" s="114"/>
      <c r="F2" s="106"/>
      <c r="G2" s="106"/>
      <c r="H2" s="106"/>
      <c r="I2" s="106"/>
      <c r="J2" s="106"/>
      <c r="K2" s="106"/>
      <c r="L2" s="2" t="s">
        <v>521</v>
      </c>
      <c r="M2" s="101" t="s">
        <v>1476</v>
      </c>
      <c r="N2" s="101"/>
      <c r="O2" s="101"/>
      <c r="P2" s="101"/>
      <c r="Q2" s="101"/>
      <c r="R2" s="101"/>
    </row>
    <row r="3" spans="1:18" ht="15" customHeight="1" x14ac:dyDescent="0.25">
      <c r="A3" s="114"/>
      <c r="B3" s="114"/>
      <c r="C3" s="114"/>
      <c r="D3" s="114"/>
      <c r="E3" s="114"/>
      <c r="F3" s="107" t="s">
        <v>290</v>
      </c>
      <c r="G3" s="107"/>
      <c r="H3" s="107"/>
      <c r="I3" s="107"/>
      <c r="J3" s="107"/>
      <c r="K3" s="108"/>
      <c r="L3" s="2" t="s">
        <v>44</v>
      </c>
      <c r="M3" s="101" t="s">
        <v>47</v>
      </c>
      <c r="N3" s="101"/>
      <c r="O3" s="101"/>
      <c r="P3" s="101"/>
      <c r="Q3" s="101"/>
      <c r="R3" s="101"/>
    </row>
    <row r="4" spans="1:18" ht="15" customHeight="1" x14ac:dyDescent="0.25">
      <c r="A4" s="114"/>
      <c r="B4" s="114"/>
      <c r="C4" s="114"/>
      <c r="D4" s="114"/>
      <c r="E4" s="114"/>
      <c r="F4" s="107"/>
      <c r="G4" s="107"/>
      <c r="H4" s="107"/>
      <c r="I4" s="107"/>
      <c r="J4" s="107"/>
      <c r="K4" s="108"/>
      <c r="L4" s="2" t="s">
        <v>45</v>
      </c>
      <c r="M4" s="101" t="s">
        <v>520</v>
      </c>
      <c r="N4" s="101"/>
      <c r="O4" s="101"/>
      <c r="P4" s="101"/>
      <c r="Q4" s="101"/>
      <c r="R4" s="101"/>
    </row>
    <row r="5" spans="1:18" ht="18.75" x14ac:dyDescent="0.3">
      <c r="A5" s="113" t="s">
        <v>288</v>
      </c>
      <c r="B5" s="113"/>
      <c r="C5" s="113"/>
      <c r="D5" s="113"/>
      <c r="E5" s="113"/>
      <c r="F5" s="5" t="s">
        <v>493</v>
      </c>
      <c r="G5" s="16" t="s">
        <v>494</v>
      </c>
      <c r="H5" s="102" t="s">
        <v>495</v>
      </c>
      <c r="I5" s="103"/>
      <c r="J5" s="20" t="s">
        <v>496</v>
      </c>
      <c r="K5" s="19" t="s">
        <v>497</v>
      </c>
      <c r="L5" s="2" t="s">
        <v>46</v>
      </c>
      <c r="M5" s="101" t="s">
        <v>51</v>
      </c>
      <c r="N5" s="101"/>
      <c r="O5" s="101"/>
      <c r="P5" s="101"/>
      <c r="Q5" s="101"/>
      <c r="R5" s="101"/>
    </row>
    <row r="6" spans="1:18" ht="18.75" x14ac:dyDescent="0.3">
      <c r="A6" s="115"/>
      <c r="B6" s="115"/>
      <c r="C6" s="115"/>
      <c r="D6" s="115"/>
      <c r="E6" s="115"/>
      <c r="F6" s="83" t="s">
        <v>291</v>
      </c>
      <c r="G6" s="65">
        <v>0.5</v>
      </c>
      <c r="H6" s="127">
        <f>J6/1000*G6</f>
        <v>20.98</v>
      </c>
      <c r="I6" s="128"/>
      <c r="J6" s="65">
        <v>41960</v>
      </c>
      <c r="K6" s="4" t="s">
        <v>1142</v>
      </c>
    </row>
    <row r="7" spans="1:18" ht="18.75" x14ac:dyDescent="0.3">
      <c r="A7" s="1"/>
      <c r="B7" s="113" t="s">
        <v>0</v>
      </c>
      <c r="C7" s="113"/>
      <c r="D7" s="113"/>
      <c r="E7" s="1"/>
      <c r="F7" s="83" t="s">
        <v>292</v>
      </c>
      <c r="G7" s="65">
        <v>0.79</v>
      </c>
      <c r="H7" s="127">
        <f t="shared" ref="H7:H15" si="0">J7/1000*G7</f>
        <v>32.713899999999995</v>
      </c>
      <c r="I7" s="128"/>
      <c r="J7" s="65">
        <v>41410</v>
      </c>
      <c r="K7" s="4" t="s">
        <v>1142</v>
      </c>
    </row>
    <row r="8" spans="1:18" ht="18.75" x14ac:dyDescent="0.3">
      <c r="A8" s="1"/>
      <c r="B8" s="109" t="s">
        <v>492</v>
      </c>
      <c r="C8" s="109"/>
      <c r="D8" s="109"/>
      <c r="E8" s="1"/>
      <c r="F8" s="83" t="s">
        <v>293</v>
      </c>
      <c r="G8" s="65">
        <v>1.1299999999999999</v>
      </c>
      <c r="H8" s="127">
        <f t="shared" si="0"/>
        <v>46.793299999999995</v>
      </c>
      <c r="I8" s="128"/>
      <c r="J8" s="65">
        <v>41410</v>
      </c>
      <c r="K8" s="4" t="s">
        <v>1142</v>
      </c>
    </row>
    <row r="9" spans="1:18" ht="18.75" x14ac:dyDescent="0.3">
      <c r="A9" s="1"/>
      <c r="B9" s="109" t="s">
        <v>488</v>
      </c>
      <c r="C9" s="109"/>
      <c r="D9" s="109"/>
      <c r="E9" s="1"/>
      <c r="F9" s="83" t="s">
        <v>294</v>
      </c>
      <c r="G9" s="65">
        <v>1.54</v>
      </c>
      <c r="H9" s="127">
        <f t="shared" si="0"/>
        <v>63.771399999999993</v>
      </c>
      <c r="I9" s="128"/>
      <c r="J9" s="65">
        <v>41410</v>
      </c>
      <c r="K9" s="4" t="s">
        <v>1142</v>
      </c>
    </row>
    <row r="10" spans="1:18" ht="18.75" x14ac:dyDescent="0.3">
      <c r="A10" s="115"/>
      <c r="B10" s="115"/>
      <c r="C10" s="115"/>
      <c r="D10" s="115"/>
      <c r="E10" s="115"/>
      <c r="F10" s="83" t="s">
        <v>295</v>
      </c>
      <c r="G10" s="65">
        <v>2.0099999999999998</v>
      </c>
      <c r="H10" s="127">
        <f t="shared" si="0"/>
        <v>83.234099999999984</v>
      </c>
      <c r="I10" s="128"/>
      <c r="J10" s="65">
        <v>41410</v>
      </c>
      <c r="K10" s="4" t="s">
        <v>1142</v>
      </c>
    </row>
    <row r="11" spans="1:18" ht="18.75" x14ac:dyDescent="0.3">
      <c r="A11" s="1"/>
      <c r="B11" s="113" t="s">
        <v>533</v>
      </c>
      <c r="C11" s="113"/>
      <c r="D11" s="113"/>
      <c r="E11" s="1"/>
      <c r="F11" s="83" t="s">
        <v>296</v>
      </c>
      <c r="G11" s="65">
        <v>3.14</v>
      </c>
      <c r="H11" s="127">
        <f t="shared" si="0"/>
        <v>129.96460000000002</v>
      </c>
      <c r="I11" s="128"/>
      <c r="J11" s="65">
        <v>41390</v>
      </c>
      <c r="K11" s="4" t="s">
        <v>1142</v>
      </c>
    </row>
    <row r="12" spans="1:18" ht="18.75" x14ac:dyDescent="0.3">
      <c r="A12" s="115"/>
      <c r="B12" s="115"/>
      <c r="C12" s="115"/>
      <c r="D12" s="115"/>
      <c r="E12" s="115"/>
      <c r="F12" s="83" t="s">
        <v>297</v>
      </c>
      <c r="G12" s="65">
        <v>3.8</v>
      </c>
      <c r="H12" s="127">
        <f t="shared" si="0"/>
        <v>181.982</v>
      </c>
      <c r="I12" s="128"/>
      <c r="J12" s="65">
        <v>47890</v>
      </c>
      <c r="K12" s="4" t="s">
        <v>1142</v>
      </c>
    </row>
    <row r="13" spans="1:18" ht="18.75" x14ac:dyDescent="0.3">
      <c r="A13" s="1"/>
      <c r="B13" s="113" t="s">
        <v>290</v>
      </c>
      <c r="C13" s="113"/>
      <c r="D13" s="113"/>
      <c r="E13" s="1"/>
      <c r="F13" s="83" t="s">
        <v>298</v>
      </c>
      <c r="G13" s="65">
        <v>4.67</v>
      </c>
      <c r="H13" s="127">
        <f t="shared" si="0"/>
        <v>223.69299999999998</v>
      </c>
      <c r="I13" s="128"/>
      <c r="J13" s="65">
        <v>47900</v>
      </c>
      <c r="K13" s="4" t="s">
        <v>1142</v>
      </c>
    </row>
    <row r="14" spans="1:18" ht="18.75" x14ac:dyDescent="0.3">
      <c r="A14" s="1"/>
      <c r="B14" s="110"/>
      <c r="C14" s="111"/>
      <c r="D14" s="112"/>
      <c r="E14" s="1"/>
      <c r="F14" s="83" t="s">
        <v>299</v>
      </c>
      <c r="G14" s="65">
        <v>8.1</v>
      </c>
      <c r="H14" s="127">
        <f t="shared" si="0"/>
        <v>387.98999999999995</v>
      </c>
      <c r="I14" s="128"/>
      <c r="J14" s="65">
        <v>47900</v>
      </c>
      <c r="K14" s="4" t="s">
        <v>1142</v>
      </c>
    </row>
    <row r="15" spans="1:18" ht="18.75" x14ac:dyDescent="0.3">
      <c r="A15" s="1"/>
      <c r="B15" s="113" t="s">
        <v>300</v>
      </c>
      <c r="C15" s="113"/>
      <c r="D15" s="113"/>
      <c r="E15" s="1"/>
      <c r="F15" s="83" t="s">
        <v>1380</v>
      </c>
      <c r="G15" s="65">
        <v>27.9</v>
      </c>
      <c r="H15" s="127">
        <f t="shared" si="0"/>
        <v>1336.1309999999999</v>
      </c>
      <c r="I15" s="128"/>
      <c r="J15" s="65">
        <v>47890</v>
      </c>
      <c r="K15" s="4" t="s">
        <v>1142</v>
      </c>
    </row>
    <row r="16" spans="1:18" ht="18.75" x14ac:dyDescent="0.3">
      <c r="A16" s="1"/>
      <c r="B16" s="110"/>
      <c r="C16" s="111"/>
      <c r="D16" s="112"/>
      <c r="E16" s="1"/>
    </row>
    <row r="17" spans="1:5" ht="18.75" x14ac:dyDescent="0.3">
      <c r="A17" s="1"/>
      <c r="B17" s="113" t="s">
        <v>430</v>
      </c>
      <c r="C17" s="113" t="s">
        <v>26</v>
      </c>
      <c r="D17" s="113" t="s">
        <v>26</v>
      </c>
      <c r="E17" s="1"/>
    </row>
    <row r="18" spans="1:5" ht="18.75" x14ac:dyDescent="0.3">
      <c r="A18" s="1"/>
      <c r="B18" s="110"/>
      <c r="C18" s="111"/>
      <c r="D18" s="112"/>
      <c r="E18" s="1"/>
    </row>
    <row r="19" spans="1:5" ht="18.75" x14ac:dyDescent="0.3">
      <c r="A19" s="1"/>
      <c r="B19" s="113" t="s">
        <v>412</v>
      </c>
      <c r="C19" s="113"/>
      <c r="D19" s="113"/>
      <c r="E19" s="1"/>
    </row>
    <row r="20" spans="1:5" ht="18.75" x14ac:dyDescent="0.3">
      <c r="A20" s="1"/>
      <c r="B20" s="109" t="s">
        <v>301</v>
      </c>
      <c r="C20" s="109"/>
      <c r="D20" s="109"/>
      <c r="E20" s="1"/>
    </row>
    <row r="21" spans="1:5" ht="18.75" x14ac:dyDescent="0.3">
      <c r="A21" s="1"/>
      <c r="B21" s="109" t="s">
        <v>410</v>
      </c>
      <c r="C21" s="109"/>
      <c r="D21" s="109"/>
      <c r="E21" s="1"/>
    </row>
    <row r="22" spans="1:5" ht="18.75" x14ac:dyDescent="0.3">
      <c r="A22" s="1"/>
      <c r="B22" s="109" t="s">
        <v>28</v>
      </c>
      <c r="C22" s="109"/>
      <c r="D22" s="109"/>
      <c r="E22" s="1"/>
    </row>
    <row r="23" spans="1:5" ht="18.75" x14ac:dyDescent="0.3">
      <c r="A23" s="1"/>
      <c r="B23" s="109" t="s">
        <v>411</v>
      </c>
      <c r="C23" s="109"/>
      <c r="D23" s="109"/>
      <c r="E23" s="1"/>
    </row>
    <row r="24" spans="1:5" ht="18.75" x14ac:dyDescent="0.3">
      <c r="A24" s="1"/>
      <c r="B24" s="109" t="s">
        <v>413</v>
      </c>
      <c r="C24" s="109"/>
      <c r="D24" s="109"/>
      <c r="E24" s="1"/>
    </row>
    <row r="25" spans="1:5" ht="18.75" x14ac:dyDescent="0.3">
      <c r="A25" s="1"/>
      <c r="B25" s="110"/>
      <c r="C25" s="111"/>
      <c r="D25" s="112"/>
      <c r="E25" s="1"/>
    </row>
    <row r="26" spans="1:5" ht="18.75" x14ac:dyDescent="0.3">
      <c r="A26" s="1"/>
      <c r="B26" s="113" t="s">
        <v>429</v>
      </c>
      <c r="C26" s="113"/>
      <c r="D26" s="113"/>
      <c r="E26" s="1"/>
    </row>
    <row r="27" spans="1:5" ht="18.75" x14ac:dyDescent="0.3">
      <c r="A27" s="1"/>
      <c r="B27" s="110"/>
      <c r="C27" s="111"/>
      <c r="D27" s="112"/>
      <c r="E27" s="1"/>
    </row>
    <row r="28" spans="1:5" ht="18.75" x14ac:dyDescent="0.3">
      <c r="A28" s="1"/>
      <c r="B28" s="113" t="s">
        <v>18</v>
      </c>
      <c r="C28" s="113"/>
      <c r="D28" s="113"/>
      <c r="E28" s="1"/>
    </row>
    <row r="29" spans="1:5" ht="18.75" x14ac:dyDescent="0.3">
      <c r="A29" s="1"/>
      <c r="B29" s="109" t="s">
        <v>885</v>
      </c>
      <c r="C29" s="109"/>
      <c r="D29" s="109"/>
      <c r="E29" s="1"/>
    </row>
    <row r="30" spans="1:5" ht="18.75" x14ac:dyDescent="0.3">
      <c r="A30" s="1"/>
      <c r="B30" s="113" t="s">
        <v>889</v>
      </c>
      <c r="C30" s="113"/>
      <c r="D30" s="113"/>
      <c r="E30" s="1"/>
    </row>
    <row r="31" spans="1:5" ht="18.75" x14ac:dyDescent="0.3">
      <c r="A31" s="1"/>
      <c r="B31" s="109" t="s">
        <v>893</v>
      </c>
      <c r="C31" s="109"/>
      <c r="D31" s="109"/>
      <c r="E31" s="1"/>
    </row>
    <row r="32" spans="1:5" ht="18.75" x14ac:dyDescent="0.3">
      <c r="A32" s="1"/>
      <c r="B32" s="109" t="s">
        <v>1631</v>
      </c>
      <c r="C32" s="109"/>
      <c r="D32" s="109"/>
      <c r="E32" s="1"/>
    </row>
    <row r="33" spans="1:5" ht="18.75" x14ac:dyDescent="0.3">
      <c r="A33" s="1"/>
      <c r="B33" s="109" t="s">
        <v>1144</v>
      </c>
      <c r="C33" s="109"/>
      <c r="D33" s="109"/>
      <c r="E33" s="1"/>
    </row>
    <row r="34" spans="1:5" ht="18.75" x14ac:dyDescent="0.3">
      <c r="A34" s="1"/>
      <c r="B34" s="109" t="s">
        <v>19</v>
      </c>
      <c r="C34" s="109"/>
      <c r="D34" s="109"/>
      <c r="E34" s="1"/>
    </row>
    <row r="35" spans="1:5" ht="18.75" x14ac:dyDescent="0.3">
      <c r="A35" s="1"/>
      <c r="B35" s="109" t="s">
        <v>904</v>
      </c>
      <c r="C35" s="109"/>
      <c r="D35" s="109"/>
      <c r="E35" s="1"/>
    </row>
    <row r="36" spans="1:5" ht="18.75" x14ac:dyDescent="0.3">
      <c r="A36" s="1"/>
      <c r="B36" s="113" t="s">
        <v>1474</v>
      </c>
      <c r="C36" s="113"/>
      <c r="D36" s="113"/>
      <c r="E36" s="1"/>
    </row>
    <row r="37" spans="1:5" ht="18.75" x14ac:dyDescent="0.3">
      <c r="A37" s="1"/>
      <c r="B37" s="109" t="s">
        <v>1475</v>
      </c>
      <c r="C37" s="109"/>
      <c r="D37" s="109"/>
      <c r="E37" s="1"/>
    </row>
    <row r="38" spans="1:5" ht="18.75" x14ac:dyDescent="0.3">
      <c r="A38" s="1"/>
      <c r="B38" s="113" t="s">
        <v>785</v>
      </c>
      <c r="C38" s="113"/>
      <c r="D38" s="113"/>
      <c r="E38" s="1"/>
    </row>
    <row r="39" spans="1:5" ht="18.75" x14ac:dyDescent="0.3">
      <c r="A39" s="1"/>
      <c r="B39" s="110"/>
      <c r="C39" s="111"/>
      <c r="D39" s="112"/>
      <c r="E39" s="1"/>
    </row>
    <row r="40" spans="1:5" ht="18.75" x14ac:dyDescent="0.3">
      <c r="A40" s="1"/>
      <c r="B40" s="113" t="s">
        <v>1143</v>
      </c>
      <c r="C40" s="113"/>
      <c r="D40" s="113"/>
      <c r="E40" s="1"/>
    </row>
    <row r="41" spans="1:5" ht="18.75" x14ac:dyDescent="0.3">
      <c r="A41" s="1"/>
      <c r="B41" s="109" t="s">
        <v>905</v>
      </c>
      <c r="C41" s="109"/>
      <c r="D41" s="109"/>
      <c r="E41" s="1"/>
    </row>
    <row r="42" spans="1:5" ht="18.75" x14ac:dyDescent="0.3">
      <c r="A42" s="1"/>
      <c r="B42" s="109" t="s">
        <v>906</v>
      </c>
      <c r="C42" s="109"/>
      <c r="D42" s="109"/>
      <c r="E42" s="1"/>
    </row>
    <row r="43" spans="1:5" ht="18.75" x14ac:dyDescent="0.3">
      <c r="A43" s="1"/>
      <c r="B43" s="109" t="s">
        <v>927</v>
      </c>
      <c r="C43" s="109"/>
      <c r="D43" s="109"/>
      <c r="E43" s="1"/>
    </row>
    <row r="44" spans="1:5" ht="18.75" x14ac:dyDescent="0.3">
      <c r="A44" s="1"/>
      <c r="B44" s="110"/>
      <c r="C44" s="111"/>
      <c r="D44" s="112"/>
      <c r="E44" s="1"/>
    </row>
    <row r="45" spans="1:5" ht="18.75" x14ac:dyDescent="0.3">
      <c r="A45" s="1"/>
      <c r="B45" s="113" t="s">
        <v>29</v>
      </c>
      <c r="C45" s="113"/>
      <c r="D45" s="113"/>
      <c r="E45" s="1"/>
    </row>
    <row r="46" spans="1:5" ht="18.75" x14ac:dyDescent="0.3">
      <c r="A46" s="1"/>
      <c r="B46" s="109" t="s">
        <v>535</v>
      </c>
      <c r="C46" s="109" t="s">
        <v>20</v>
      </c>
      <c r="D46" s="109" t="s">
        <v>20</v>
      </c>
      <c r="E46" s="1"/>
    </row>
    <row r="47" spans="1:5" ht="18.75" x14ac:dyDescent="0.3">
      <c r="A47" s="1"/>
      <c r="B47" s="109" t="s">
        <v>766</v>
      </c>
      <c r="C47" s="109" t="s">
        <v>21</v>
      </c>
      <c r="D47" s="109" t="s">
        <v>21</v>
      </c>
      <c r="E47" s="1"/>
    </row>
    <row r="48" spans="1:5" ht="18.75" x14ac:dyDescent="0.3">
      <c r="A48" s="1"/>
      <c r="B48" s="109" t="s">
        <v>22</v>
      </c>
      <c r="C48" s="109" t="s">
        <v>22</v>
      </c>
      <c r="D48" s="109" t="s">
        <v>22</v>
      </c>
      <c r="E48" s="1"/>
    </row>
    <row r="49" spans="1:5" ht="18.75" x14ac:dyDescent="0.3">
      <c r="A49" s="1"/>
      <c r="B49" s="109" t="s">
        <v>1159</v>
      </c>
      <c r="C49" s="109" t="s">
        <v>23</v>
      </c>
      <c r="D49" s="109" t="s">
        <v>23</v>
      </c>
      <c r="E49" s="1"/>
    </row>
    <row r="50" spans="1:5" ht="18.75" x14ac:dyDescent="0.3">
      <c r="A50" s="1"/>
      <c r="B50" s="109" t="s">
        <v>767</v>
      </c>
      <c r="C50" s="109" t="s">
        <v>24</v>
      </c>
      <c r="D50" s="109" t="s">
        <v>24</v>
      </c>
      <c r="E50" s="1"/>
    </row>
    <row r="51" spans="1:5" ht="18.75" x14ac:dyDescent="0.3">
      <c r="A51" s="1"/>
      <c r="B51" s="109" t="s">
        <v>768</v>
      </c>
      <c r="C51" s="109" t="s">
        <v>25</v>
      </c>
      <c r="D51" s="109" t="s">
        <v>25</v>
      </c>
      <c r="E51" s="1"/>
    </row>
    <row r="52" spans="1:5" ht="18.75" x14ac:dyDescent="0.3">
      <c r="A52" s="1"/>
      <c r="B52" s="110"/>
      <c r="C52" s="111"/>
      <c r="D52" s="112"/>
      <c r="E52" s="1"/>
    </row>
    <row r="53" spans="1:5" ht="18.75" x14ac:dyDescent="0.3">
      <c r="A53" s="1"/>
      <c r="B53" s="113" t="s">
        <v>444</v>
      </c>
      <c r="C53" s="113" t="s">
        <v>27</v>
      </c>
      <c r="D53" s="113" t="s">
        <v>27</v>
      </c>
      <c r="E53" s="1"/>
    </row>
    <row r="54" spans="1:5" ht="18.75" x14ac:dyDescent="0.3">
      <c r="A54" s="1"/>
      <c r="B54" s="109" t="s">
        <v>445</v>
      </c>
      <c r="C54" s="109"/>
      <c r="D54" s="109"/>
      <c r="E54" s="1"/>
    </row>
    <row r="55" spans="1:5" ht="18.75" x14ac:dyDescent="0.3">
      <c r="A55" s="1"/>
      <c r="B55" s="109" t="s">
        <v>446</v>
      </c>
      <c r="C55" s="109"/>
      <c r="D55" s="109"/>
      <c r="E55" s="1"/>
    </row>
    <row r="56" spans="1:5" ht="18.75" x14ac:dyDescent="0.3">
      <c r="A56" s="1"/>
      <c r="B56" s="110"/>
      <c r="C56" s="111"/>
      <c r="D56" s="112"/>
      <c r="E56" s="1"/>
    </row>
    <row r="57" spans="1:5" ht="18.75" x14ac:dyDescent="0.3">
      <c r="A57" s="1"/>
      <c r="B57" s="113" t="s">
        <v>1160</v>
      </c>
      <c r="C57" s="113" t="s">
        <v>1</v>
      </c>
      <c r="D57" s="113" t="s">
        <v>1</v>
      </c>
      <c r="E57" s="1"/>
    </row>
    <row r="58" spans="1:5" ht="18.75" x14ac:dyDescent="0.3">
      <c r="A58" s="1"/>
      <c r="B58" s="109" t="s">
        <v>1146</v>
      </c>
      <c r="C58" s="109" t="s">
        <v>8</v>
      </c>
      <c r="D58" s="109" t="s">
        <v>8</v>
      </c>
      <c r="E58" s="1"/>
    </row>
    <row r="59" spans="1:5" ht="18.75" x14ac:dyDescent="0.3">
      <c r="A59" s="1"/>
      <c r="B59" s="109" t="s">
        <v>166</v>
      </c>
      <c r="C59" s="109" t="s">
        <v>2</v>
      </c>
      <c r="D59" s="109" t="s">
        <v>2</v>
      </c>
      <c r="E59" s="1"/>
    </row>
    <row r="60" spans="1:5" ht="18.75" x14ac:dyDescent="0.3">
      <c r="A60" s="1"/>
      <c r="B60" s="109" t="s">
        <v>1121</v>
      </c>
      <c r="C60" s="109" t="s">
        <v>3</v>
      </c>
      <c r="D60" s="109" t="s">
        <v>3</v>
      </c>
      <c r="E60" s="1"/>
    </row>
    <row r="61" spans="1:5" ht="18.75" x14ac:dyDescent="0.3">
      <c r="A61" s="1"/>
      <c r="B61" s="109" t="s">
        <v>1145</v>
      </c>
      <c r="C61" s="109" t="s">
        <v>4</v>
      </c>
      <c r="D61" s="109" t="s">
        <v>4</v>
      </c>
      <c r="E61" s="1"/>
    </row>
    <row r="62" spans="1:5" ht="18.75" x14ac:dyDescent="0.3">
      <c r="A62" s="1"/>
      <c r="B62" s="109" t="s">
        <v>5</v>
      </c>
      <c r="C62" s="109" t="s">
        <v>5</v>
      </c>
      <c r="D62" s="109" t="s">
        <v>5</v>
      </c>
      <c r="E62" s="1"/>
    </row>
    <row r="63" spans="1:5" ht="18.75" x14ac:dyDescent="0.3">
      <c r="A63" s="1"/>
      <c r="B63" s="109" t="s">
        <v>1152</v>
      </c>
      <c r="C63" s="109" t="s">
        <v>17</v>
      </c>
      <c r="D63" s="109" t="s">
        <v>17</v>
      </c>
      <c r="E63" s="1"/>
    </row>
    <row r="64" spans="1:5" ht="18.75" x14ac:dyDescent="0.3">
      <c r="A64" s="1"/>
      <c r="B64" s="109" t="s">
        <v>251</v>
      </c>
      <c r="C64" s="109"/>
      <c r="D64" s="109"/>
      <c r="E64" s="1"/>
    </row>
    <row r="65" spans="1:5" ht="18.75" x14ac:dyDescent="0.3">
      <c r="A65" s="1"/>
      <c r="B65" s="109" t="s">
        <v>1141</v>
      </c>
      <c r="C65" s="109" t="s">
        <v>6</v>
      </c>
      <c r="D65" s="109" t="s">
        <v>6</v>
      </c>
      <c r="E65" s="1"/>
    </row>
    <row r="66" spans="1:5" ht="18.75" x14ac:dyDescent="0.3">
      <c r="A66" s="1"/>
      <c r="B66" s="109" t="s">
        <v>7</v>
      </c>
      <c r="C66" s="109" t="s">
        <v>7</v>
      </c>
      <c r="D66" s="109" t="s">
        <v>7</v>
      </c>
      <c r="E66" s="1"/>
    </row>
    <row r="67" spans="1:5" ht="18.75" x14ac:dyDescent="0.3">
      <c r="A67" s="1"/>
      <c r="B67" s="109" t="s">
        <v>1161</v>
      </c>
      <c r="C67" s="109" t="s">
        <v>9</v>
      </c>
      <c r="D67" s="109" t="s">
        <v>9</v>
      </c>
      <c r="E67" s="1"/>
    </row>
    <row r="68" spans="1:5" ht="18.75" x14ac:dyDescent="0.3">
      <c r="A68" s="1"/>
      <c r="B68" s="109" t="s">
        <v>1147</v>
      </c>
      <c r="C68" s="109" t="s">
        <v>10</v>
      </c>
      <c r="D68" s="109" t="s">
        <v>10</v>
      </c>
      <c r="E68" s="1"/>
    </row>
    <row r="69" spans="1:5" ht="18.75" x14ac:dyDescent="0.3">
      <c r="A69" s="1"/>
      <c r="B69" s="109" t="s">
        <v>1148</v>
      </c>
      <c r="C69" s="109" t="s">
        <v>11</v>
      </c>
      <c r="D69" s="109" t="s">
        <v>11</v>
      </c>
      <c r="E69" s="1"/>
    </row>
    <row r="70" spans="1:5" ht="18.75" x14ac:dyDescent="0.3">
      <c r="A70" s="1"/>
      <c r="B70" s="109" t="s">
        <v>12</v>
      </c>
      <c r="C70" s="109" t="s">
        <v>12</v>
      </c>
      <c r="D70" s="109" t="s">
        <v>12</v>
      </c>
      <c r="E70" s="1"/>
    </row>
    <row r="71" spans="1:5" ht="18.75" x14ac:dyDescent="0.3">
      <c r="A71" s="1"/>
      <c r="B71" s="109" t="s">
        <v>13</v>
      </c>
      <c r="C71" s="109" t="s">
        <v>13</v>
      </c>
      <c r="D71" s="109" t="s">
        <v>13</v>
      </c>
      <c r="E71" s="1"/>
    </row>
    <row r="72" spans="1:5" ht="18.75" x14ac:dyDescent="0.3">
      <c r="A72" s="1"/>
      <c r="B72" s="109" t="s">
        <v>1149</v>
      </c>
      <c r="C72" s="109" t="s">
        <v>14</v>
      </c>
      <c r="D72" s="109" t="s">
        <v>14</v>
      </c>
      <c r="E72" s="1"/>
    </row>
    <row r="73" spans="1:5" ht="18.75" x14ac:dyDescent="0.3">
      <c r="A73" s="1"/>
      <c r="B73" s="109" t="s">
        <v>15</v>
      </c>
      <c r="C73" s="109" t="s">
        <v>15</v>
      </c>
      <c r="D73" s="109" t="s">
        <v>15</v>
      </c>
      <c r="E73" s="1"/>
    </row>
    <row r="74" spans="1:5" ht="18.75" x14ac:dyDescent="0.3">
      <c r="A74" s="1"/>
      <c r="B74" s="109" t="s">
        <v>167</v>
      </c>
      <c r="C74" s="109"/>
      <c r="D74" s="109"/>
      <c r="E74" s="1"/>
    </row>
    <row r="75" spans="1:5" ht="18.75" x14ac:dyDescent="0.3">
      <c r="A75" s="1"/>
      <c r="B75" s="109" t="s">
        <v>168</v>
      </c>
      <c r="C75" s="109"/>
      <c r="D75" s="109"/>
      <c r="E75" s="1"/>
    </row>
    <row r="76" spans="1:5" ht="18.75" x14ac:dyDescent="0.3">
      <c r="A76" s="1"/>
      <c r="B76" s="109" t="s">
        <v>1151</v>
      </c>
      <c r="C76" s="109" t="s">
        <v>16</v>
      </c>
      <c r="D76" s="109" t="s">
        <v>16</v>
      </c>
      <c r="E76" s="1"/>
    </row>
    <row r="77" spans="1:5" ht="18.75" x14ac:dyDescent="0.3">
      <c r="A77" s="1"/>
      <c r="B77" s="115"/>
      <c r="C77" s="115"/>
      <c r="D77" s="115"/>
      <c r="E77" s="1"/>
    </row>
    <row r="78" spans="1:5" ht="18.75" x14ac:dyDescent="0.3">
      <c r="A78" s="1"/>
      <c r="B78" s="113" t="s">
        <v>1162</v>
      </c>
      <c r="C78" s="113"/>
      <c r="D78" s="113"/>
      <c r="E78" s="1"/>
    </row>
    <row r="79" spans="1:5" ht="15.75" x14ac:dyDescent="0.25">
      <c r="B79" s="109" t="s">
        <v>48</v>
      </c>
      <c r="C79" s="109"/>
      <c r="D79" s="109"/>
    </row>
    <row r="80" spans="1:5" ht="15.75" x14ac:dyDescent="0.25">
      <c r="B80" s="109" t="s">
        <v>784</v>
      </c>
      <c r="C80" s="109"/>
      <c r="D80" s="109"/>
    </row>
    <row r="81" spans="2:4" ht="15.75" x14ac:dyDescent="0.25">
      <c r="B81" s="109" t="s">
        <v>49</v>
      </c>
      <c r="C81" s="109"/>
      <c r="D81" s="109"/>
    </row>
  </sheetData>
  <mergeCells count="96">
    <mergeCell ref="B81:D81"/>
    <mergeCell ref="B80:D80"/>
    <mergeCell ref="F1:K2"/>
    <mergeCell ref="B78:D78"/>
    <mergeCell ref="B79:D79"/>
    <mergeCell ref="B76:D76"/>
    <mergeCell ref="B77:D77"/>
    <mergeCell ref="H5:I5"/>
    <mergeCell ref="H6:I6"/>
    <mergeCell ref="H7:I7"/>
    <mergeCell ref="H8:I8"/>
    <mergeCell ref="H9:I9"/>
    <mergeCell ref="A10:E10"/>
    <mergeCell ref="B11:D11"/>
    <mergeCell ref="A12:E12"/>
    <mergeCell ref="B13:D13"/>
    <mergeCell ref="B14:D14"/>
    <mergeCell ref="B15:D15"/>
    <mergeCell ref="A1:E4"/>
    <mergeCell ref="A5:E5"/>
    <mergeCell ref="A6:E6"/>
    <mergeCell ref="B7:D7"/>
    <mergeCell ref="B8:D8"/>
    <mergeCell ref="B9:D9"/>
    <mergeCell ref="B27:D2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49:D49"/>
    <mergeCell ref="B50:D50"/>
    <mergeCell ref="B51:D51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73:D73"/>
    <mergeCell ref="B74:D74"/>
    <mergeCell ref="B75:D75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M1:R1"/>
    <mergeCell ref="M2:R2"/>
    <mergeCell ref="F3:K4"/>
    <mergeCell ref="M3:R3"/>
    <mergeCell ref="M4:R4"/>
    <mergeCell ref="B63:D63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M5:R5"/>
    <mergeCell ref="H13:I13"/>
    <mergeCell ref="H14:I14"/>
    <mergeCell ref="H15:I15"/>
    <mergeCell ref="H11:I11"/>
    <mergeCell ref="H12:I12"/>
    <mergeCell ref="H10:I10"/>
  </mergeCells>
  <hyperlinks>
    <hyperlink ref="B7:D7" location="арматура!R1C1" display="Арматура" xr:uid="{00000000-0004-0000-0400-000000000000}"/>
    <hyperlink ref="B8:D8" location="'Дріт в''язальний'!A1" display="Дріт в'язальний" xr:uid="{00000000-0004-0000-0400-000001000000}"/>
    <hyperlink ref="B9:D9" location="'Дріт ВР'!A1" display="Дріт ВР" xr:uid="{00000000-0004-0000-0400-000002000000}"/>
    <hyperlink ref="B11:D11" location="Двотавр!A1" display="Двотавр  " xr:uid="{00000000-0004-0000-0400-000003000000}"/>
    <hyperlink ref="B13:D13" location="Квадрат!A1" display="Квадрат сталевий" xr:uid="{00000000-0004-0000-0400-000004000000}"/>
    <hyperlink ref="B15:D15" location="Круг!A1" display="Круг сталевий" xr:uid="{00000000-0004-0000-0400-000005000000}"/>
    <hyperlink ref="B19:D19" location="лист!R1C1" display="Листы:" xr:uid="{00000000-0004-0000-0400-000006000000}"/>
    <hyperlink ref="B20:D20" location="Лист!A1" display="Лист сталевий" xr:uid="{00000000-0004-0000-0400-000007000000}"/>
    <hyperlink ref="B21:D21" location="'Лист рифлений'!A1" display="Лист рифлений" xr:uid="{00000000-0004-0000-0400-000008000000}"/>
    <hyperlink ref="B22:D22" location="'Лист ПВЛ'!A1" display="Лист ПВЛ" xr:uid="{00000000-0004-0000-0400-000009000000}"/>
    <hyperlink ref="B23:D23" location="'Лист оцинкований'!A1" display="Лист оцинкований" xr:uid="{00000000-0004-0000-0400-00000A000000}"/>
    <hyperlink ref="B24:D24" location="'Лист нержавіючий'!A1" display="Лист нержавіючий" xr:uid="{00000000-0004-0000-0400-00000B000000}"/>
    <hyperlink ref="B28:D28" location="Профнасил!A1" display="Профнастил" xr:uid="{00000000-0004-0000-0400-00000C000000}"/>
    <hyperlink ref="B29:D29" location="'Преміум профнастил'!A1" display="Преміум профнастил" xr:uid="{00000000-0004-0000-0400-00000D000000}"/>
    <hyperlink ref="B30:D30" location="' Металочерепиця'!A1" display="Металочерепиця" xr:uid="{00000000-0004-0000-0400-00000E000000}"/>
    <hyperlink ref="B31:D31" location="'Преміум металочерепиця'!A1" display="Преміум металочерепиця" xr:uid="{00000000-0004-0000-0400-00000F000000}"/>
    <hyperlink ref="B32:D32" location="метизы!R1C1" display="Метизы" xr:uid="{00000000-0004-0000-0400-000010000000}"/>
    <hyperlink ref="B33:D33" location="'Водосточна система'!A1" display="Водостічна система" xr:uid="{00000000-0004-0000-0400-000011000000}"/>
    <hyperlink ref="B34:D34" location="планки!R1C1" display="Планки" xr:uid="{00000000-0004-0000-0400-000012000000}"/>
    <hyperlink ref="B35:D35" location="'Утеплювач, ізоляція'!A1" display="Утеплювач, ізоляція" xr:uid="{00000000-0004-0000-0400-000013000000}"/>
    <hyperlink ref="B38:D38" location="'Фальцева покрівля'!A1" display="Фальцева покрівля" xr:uid="{00000000-0004-0000-0400-000014000000}"/>
    <hyperlink ref="B40:D40" location="'сетка сварная в картах'!R1C1" display="Сетка:" xr:uid="{00000000-0004-0000-0400-000015000000}"/>
    <hyperlink ref="B41:D41" location="'Сітка зварна в картах'!A1" display="Сітка зварна в картах" xr:uid="{00000000-0004-0000-0400-000016000000}"/>
    <hyperlink ref="B42:D42" location="'Сітка зварна в рулоні'!A1" display="Сітка зварна в рулоне" xr:uid="{00000000-0004-0000-0400-000017000000}"/>
    <hyperlink ref="B43:D43" location="'Сітка рабиця'!A1" display="Сітка рабиця" xr:uid="{00000000-0004-0000-0400-000018000000}"/>
    <hyperlink ref="B45:D45" location="'труба профильная'!R1C1" display="Труба:" xr:uid="{00000000-0004-0000-0400-000019000000}"/>
    <hyperlink ref="B46:D46" location="'Труба профільна'!A1" display="Труба профільна" xr:uid="{00000000-0004-0000-0400-00001A000000}"/>
    <hyperlink ref="B47:D47" location="'Труба ел.зв.'!A1" display="Труба електрозварна" xr:uid="{00000000-0004-0000-0400-00001B000000}"/>
    <hyperlink ref="B48:D48" location="'труба вгп'!R1C1" display="Трубв ВГП ДУ" xr:uid="{00000000-0004-0000-0400-00001C000000}"/>
    <hyperlink ref="B50:D50" location="'Труба оцинк.'!A1" display="Труба оцинкована" xr:uid="{00000000-0004-0000-0400-00001D000000}"/>
    <hyperlink ref="B51:D51" location="'Труба нержавіюча'!A1" display="Труба нержавіюча" xr:uid="{00000000-0004-0000-0400-00001E000000}"/>
    <hyperlink ref="B57:D57" location="шпилька.гайка.шайба!R1C1" display="Комплектующие" xr:uid="{00000000-0004-0000-0400-00001F000000}"/>
    <hyperlink ref="B60:D60" location="Цвяхи!A1" display="Цвяхи" xr:uid="{00000000-0004-0000-0400-000020000000}"/>
    <hyperlink ref="B61:D61" location="'Гіпсокартон та профіль'!A1" display=" Гіпсокартон та профіль" xr:uid="{00000000-0004-0000-0400-000021000000}"/>
    <hyperlink ref="B62:D62" location="диск!R1C1" display="Диск" xr:uid="{00000000-0004-0000-0400-000022000000}"/>
    <hyperlink ref="B65:D65" location="Лакофарбові!A1" display="Лакофарбові" xr:uid="{00000000-0004-0000-0400-000023000000}"/>
    <hyperlink ref="B66:D66" location="лопата!R1C1" display="Лопата" xr:uid="{00000000-0004-0000-0400-000024000000}"/>
    <hyperlink ref="B67:D67" location="Згони!A1" display="Згони" xr:uid="{00000000-0004-0000-0400-000025000000}"/>
    <hyperlink ref="B68:D68" location="Трійники!A1" display=" Трійники" xr:uid="{00000000-0004-0000-0400-000026000000}"/>
    <hyperlink ref="B69:D69" location="Різьба!A1" display="Різьба" xr:uid="{00000000-0004-0000-0400-000027000000}"/>
    <hyperlink ref="B70:D70" location="муфта!R1C1" display="Муфта" xr:uid="{00000000-0004-0000-0400-000028000000}"/>
    <hyperlink ref="B71:D71" location="контргайка!R1C1" display="Контргайка" xr:uid="{00000000-0004-0000-0400-000029000000}"/>
    <hyperlink ref="B72:D72" location="Фланець!A1" display="Фланець" xr:uid="{00000000-0004-0000-0400-00002A000000}"/>
    <hyperlink ref="B73:D73" location="цемент!R1C1" display="Цемент" xr:uid="{00000000-0004-0000-0400-00002B000000}"/>
    <hyperlink ref="B76:D76" location="'Щітка по металу'!A1" display="Щітка по металу" xr:uid="{00000000-0004-0000-0400-00002C000000}"/>
    <hyperlink ref="B78:D78" location="доставка!R1C1" display="Услуги" xr:uid="{00000000-0004-0000-0400-00002D000000}"/>
    <hyperlink ref="B79:D79" location="доставка!R1C1" display="Доставка" xr:uid="{00000000-0004-0000-0400-00002E000000}"/>
    <hyperlink ref="B80:D80" location="Гільйотина!A1" display="Гільйотина" xr:uid="{00000000-0004-0000-0400-00002F000000}"/>
    <hyperlink ref="B81:D81" location="плазма!R1C1" display="Плазма" xr:uid="{00000000-0004-0000-0400-000030000000}"/>
    <hyperlink ref="B53:D53" location="швеллер!R1C1" display="Швеллер" xr:uid="{00000000-0004-0000-0400-000031000000}"/>
    <hyperlink ref="B54:D54" location="'Швелер катаный'!A1" display="Швелер катаний" xr:uid="{00000000-0004-0000-0400-000032000000}"/>
    <hyperlink ref="B55:D55" location="'Швелер гнутий'!A1" display="Швелер гнутий" xr:uid="{00000000-0004-0000-0400-000033000000}"/>
    <hyperlink ref="B49:D49" location="'Труба безшов.'!A1" display="Турба безшовна" xr:uid="{00000000-0004-0000-0400-000034000000}"/>
    <hyperlink ref="B59:D59" location="гайка!R1C1" display="Гайка" xr:uid="{00000000-0004-0000-0400-000035000000}"/>
    <hyperlink ref="B74:D74" location="шайба!R1C1" display="Шайба" xr:uid="{00000000-0004-0000-0400-000036000000}"/>
    <hyperlink ref="B75:D75" location="шпилька!R1C1" display="Шпилька" xr:uid="{00000000-0004-0000-0400-000037000000}"/>
    <hyperlink ref="B26:D26" location="Смуга!A1" display="Смуга" xr:uid="{00000000-0004-0000-0400-000038000000}"/>
    <hyperlink ref="B64:D64" location="заглушка!A1" display="Заглушка" xr:uid="{00000000-0004-0000-0400-000039000000}"/>
    <hyperlink ref="B58:D58" location="Відводи!A1" display="Відводи" xr:uid="{00000000-0004-0000-0400-00003A000000}"/>
    <hyperlink ref="B63:D63" location="Електроди!A1" display="Електроди" xr:uid="{00000000-0004-0000-0400-00003B000000}"/>
    <hyperlink ref="B17:D17" location="Кутник!A1" display="Кутник" xr:uid="{00000000-0004-0000-0400-00003C000000}"/>
    <hyperlink ref="B36:D36" location="Штакетник!A1" display="Штахетник" xr:uid="{00000000-0004-0000-0400-00003D000000}"/>
    <hyperlink ref="B37:D37" location="'Штакетник Преміум'!A1" display="Штахетник преміум" xr:uid="{00000000-0004-0000-0400-00003E000000}"/>
  </hyperlink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N81"/>
  <sheetViews>
    <sheetView workbookViewId="0">
      <pane ySplit="5" topLeftCell="A6" activePane="bottomLeft" state="frozen"/>
      <selection pane="bottomLeft" activeCell="B7" sqref="B7:D7"/>
    </sheetView>
  </sheetViews>
  <sheetFormatPr defaultRowHeight="15" x14ac:dyDescent="0.25"/>
  <cols>
    <col min="1" max="1" width="1.28515625" customWidth="1"/>
    <col min="5" max="5" width="1.28515625" customWidth="1"/>
    <col min="6" max="6" width="63.5703125" customWidth="1"/>
    <col min="7" max="7" width="27" customWidth="1"/>
  </cols>
  <sheetData>
    <row r="1" spans="1:14" x14ac:dyDescent="0.25">
      <c r="A1" s="114"/>
      <c r="B1" s="114"/>
      <c r="C1" s="114"/>
      <c r="D1" s="114"/>
      <c r="E1" s="114"/>
      <c r="F1" s="106" t="s">
        <v>289</v>
      </c>
      <c r="G1" s="106"/>
      <c r="H1" s="2" t="s">
        <v>517</v>
      </c>
      <c r="I1" s="101" t="s">
        <v>519</v>
      </c>
      <c r="J1" s="101"/>
      <c r="K1" s="101"/>
      <c r="L1" s="101"/>
      <c r="M1" s="101"/>
      <c r="N1" s="101"/>
    </row>
    <row r="2" spans="1:14" x14ac:dyDescent="0.25">
      <c r="A2" s="114"/>
      <c r="B2" s="114"/>
      <c r="C2" s="114"/>
      <c r="D2" s="114"/>
      <c r="E2" s="114"/>
      <c r="F2" s="106"/>
      <c r="G2" s="106"/>
      <c r="H2" s="2" t="s">
        <v>521</v>
      </c>
      <c r="I2" s="101" t="s">
        <v>1476</v>
      </c>
      <c r="J2" s="101"/>
      <c r="K2" s="101"/>
      <c r="L2" s="101"/>
      <c r="M2" s="101"/>
      <c r="N2" s="101"/>
    </row>
    <row r="3" spans="1:14" x14ac:dyDescent="0.25">
      <c r="A3" s="114"/>
      <c r="B3" s="114"/>
      <c r="C3" s="114"/>
      <c r="D3" s="114"/>
      <c r="E3" s="114"/>
      <c r="F3" s="107" t="s">
        <v>15</v>
      </c>
      <c r="G3" s="107"/>
      <c r="H3" s="2" t="s">
        <v>44</v>
      </c>
      <c r="I3" s="101" t="s">
        <v>47</v>
      </c>
      <c r="J3" s="101"/>
      <c r="K3" s="101"/>
      <c r="L3" s="101"/>
      <c r="M3" s="101"/>
      <c r="N3" s="101"/>
    </row>
    <row r="4" spans="1:14" x14ac:dyDescent="0.25">
      <c r="A4" s="114"/>
      <c r="B4" s="114"/>
      <c r="C4" s="114"/>
      <c r="D4" s="114"/>
      <c r="E4" s="114"/>
      <c r="F4" s="107"/>
      <c r="G4" s="107"/>
      <c r="H4" s="2" t="s">
        <v>45</v>
      </c>
      <c r="I4" s="101" t="s">
        <v>520</v>
      </c>
      <c r="J4" s="101"/>
      <c r="K4" s="101"/>
      <c r="L4" s="101"/>
      <c r="M4" s="101"/>
      <c r="N4" s="101"/>
    </row>
    <row r="5" spans="1:14" ht="18.75" x14ac:dyDescent="0.3">
      <c r="A5" s="113" t="s">
        <v>288</v>
      </c>
      <c r="B5" s="113"/>
      <c r="C5" s="113"/>
      <c r="D5" s="113"/>
      <c r="E5" s="113"/>
      <c r="F5" s="20" t="s">
        <v>493</v>
      </c>
      <c r="G5" s="20" t="s">
        <v>512</v>
      </c>
      <c r="H5" s="2" t="s">
        <v>46</v>
      </c>
      <c r="I5" s="101" t="s">
        <v>51</v>
      </c>
      <c r="J5" s="101"/>
      <c r="K5" s="101"/>
      <c r="L5" s="101"/>
      <c r="M5" s="101"/>
      <c r="N5" s="101"/>
    </row>
    <row r="6" spans="1:14" ht="18.75" x14ac:dyDescent="0.3">
      <c r="A6" s="115"/>
      <c r="B6" s="115"/>
      <c r="C6" s="115"/>
      <c r="D6" s="115"/>
      <c r="E6" s="115"/>
      <c r="F6" s="22" t="s">
        <v>1329</v>
      </c>
      <c r="G6" s="64">
        <v>360.94</v>
      </c>
    </row>
    <row r="7" spans="1:14" ht="18.75" x14ac:dyDescent="0.3">
      <c r="A7" s="1"/>
      <c r="B7" s="113" t="s">
        <v>0</v>
      </c>
      <c r="C7" s="113"/>
      <c r="D7" s="113"/>
      <c r="E7" s="1"/>
      <c r="F7" s="22" t="s">
        <v>175</v>
      </c>
      <c r="G7" s="64">
        <v>147</v>
      </c>
    </row>
    <row r="8" spans="1:14" ht="18.75" x14ac:dyDescent="0.3">
      <c r="A8" s="1"/>
      <c r="B8" s="109" t="s">
        <v>492</v>
      </c>
      <c r="C8" s="109"/>
      <c r="D8" s="109"/>
      <c r="E8" s="1"/>
      <c r="F8" s="22" t="s">
        <v>176</v>
      </c>
      <c r="G8" s="64">
        <v>254.24</v>
      </c>
    </row>
    <row r="9" spans="1:14" ht="18.75" x14ac:dyDescent="0.3">
      <c r="A9" s="1"/>
      <c r="B9" s="109" t="s">
        <v>488</v>
      </c>
      <c r="C9" s="109"/>
      <c r="D9" s="109"/>
      <c r="E9" s="1"/>
      <c r="F9" s="22" t="s">
        <v>177</v>
      </c>
      <c r="G9" s="64">
        <v>212.54</v>
      </c>
    </row>
    <row r="10" spans="1:14" ht="18.75" x14ac:dyDescent="0.3">
      <c r="A10" s="115"/>
      <c r="B10" s="115"/>
      <c r="C10" s="115"/>
      <c r="D10" s="115"/>
      <c r="E10" s="115"/>
      <c r="F10" s="22" t="s">
        <v>178</v>
      </c>
      <c r="G10" s="64">
        <v>326.44</v>
      </c>
    </row>
    <row r="11" spans="1:14" ht="18.75" x14ac:dyDescent="0.3">
      <c r="A11" s="1"/>
      <c r="B11" s="113" t="s">
        <v>533</v>
      </c>
      <c r="C11" s="113"/>
      <c r="D11" s="113"/>
      <c r="E11" s="1"/>
    </row>
    <row r="12" spans="1:14" ht="18.75" x14ac:dyDescent="0.3">
      <c r="A12" s="115"/>
      <c r="B12" s="115"/>
      <c r="C12" s="115"/>
      <c r="D12" s="115"/>
      <c r="E12" s="115"/>
    </row>
    <row r="13" spans="1:14" ht="18.75" x14ac:dyDescent="0.3">
      <c r="A13" s="1"/>
      <c r="B13" s="113" t="s">
        <v>290</v>
      </c>
      <c r="C13" s="113"/>
      <c r="D13" s="113"/>
      <c r="E13" s="1"/>
    </row>
    <row r="14" spans="1:14" ht="18.75" x14ac:dyDescent="0.3">
      <c r="A14" s="1"/>
      <c r="B14" s="110"/>
      <c r="C14" s="111"/>
      <c r="D14" s="112"/>
      <c r="E14" s="1"/>
    </row>
    <row r="15" spans="1:14" ht="18.75" x14ac:dyDescent="0.3">
      <c r="A15" s="1"/>
      <c r="B15" s="113" t="s">
        <v>300</v>
      </c>
      <c r="C15" s="113"/>
      <c r="D15" s="113"/>
      <c r="E15" s="1"/>
    </row>
    <row r="16" spans="1:14" ht="18.75" x14ac:dyDescent="0.3">
      <c r="A16" s="1"/>
      <c r="B16" s="110"/>
      <c r="C16" s="111"/>
      <c r="D16" s="112"/>
      <c r="E16" s="1"/>
    </row>
    <row r="17" spans="1:5" ht="18.75" x14ac:dyDescent="0.3">
      <c r="A17" s="1"/>
      <c r="B17" s="113" t="s">
        <v>430</v>
      </c>
      <c r="C17" s="113" t="s">
        <v>26</v>
      </c>
      <c r="D17" s="113" t="s">
        <v>26</v>
      </c>
      <c r="E17" s="1"/>
    </row>
    <row r="18" spans="1:5" ht="18.75" x14ac:dyDescent="0.3">
      <c r="A18" s="1"/>
      <c r="B18" s="110"/>
      <c r="C18" s="111"/>
      <c r="D18" s="112"/>
      <c r="E18" s="1"/>
    </row>
    <row r="19" spans="1:5" ht="18.75" x14ac:dyDescent="0.3">
      <c r="A19" s="1"/>
      <c r="B19" s="113" t="s">
        <v>412</v>
      </c>
      <c r="C19" s="113"/>
      <c r="D19" s="113"/>
      <c r="E19" s="1"/>
    </row>
    <row r="20" spans="1:5" ht="18.75" x14ac:dyDescent="0.3">
      <c r="A20" s="1"/>
      <c r="B20" s="109" t="s">
        <v>301</v>
      </c>
      <c r="C20" s="109"/>
      <c r="D20" s="109"/>
      <c r="E20" s="1"/>
    </row>
    <row r="21" spans="1:5" ht="18.75" x14ac:dyDescent="0.3">
      <c r="A21" s="1"/>
      <c r="B21" s="109" t="s">
        <v>410</v>
      </c>
      <c r="C21" s="109"/>
      <c r="D21" s="109"/>
      <c r="E21" s="1"/>
    </row>
    <row r="22" spans="1:5" ht="18.75" x14ac:dyDescent="0.3">
      <c r="A22" s="1"/>
      <c r="B22" s="109" t="s">
        <v>28</v>
      </c>
      <c r="C22" s="109"/>
      <c r="D22" s="109"/>
      <c r="E22" s="1"/>
    </row>
    <row r="23" spans="1:5" ht="18.75" x14ac:dyDescent="0.3">
      <c r="A23" s="1"/>
      <c r="B23" s="109" t="s">
        <v>411</v>
      </c>
      <c r="C23" s="109"/>
      <c r="D23" s="109"/>
      <c r="E23" s="1"/>
    </row>
    <row r="24" spans="1:5" ht="18.75" x14ac:dyDescent="0.3">
      <c r="A24" s="1"/>
      <c r="B24" s="109" t="s">
        <v>413</v>
      </c>
      <c r="C24" s="109"/>
      <c r="D24" s="109"/>
      <c r="E24" s="1"/>
    </row>
    <row r="25" spans="1:5" ht="18.75" x14ac:dyDescent="0.3">
      <c r="A25" s="1"/>
      <c r="B25" s="110"/>
      <c r="C25" s="111"/>
      <c r="D25" s="112"/>
      <c r="E25" s="1"/>
    </row>
    <row r="26" spans="1:5" ht="18.75" x14ac:dyDescent="0.3">
      <c r="A26" s="1"/>
      <c r="B26" s="113" t="s">
        <v>429</v>
      </c>
      <c r="C26" s="113"/>
      <c r="D26" s="113"/>
      <c r="E26" s="1"/>
    </row>
    <row r="27" spans="1:5" ht="18.75" x14ac:dyDescent="0.3">
      <c r="A27" s="1"/>
      <c r="B27" s="110"/>
      <c r="C27" s="111"/>
      <c r="D27" s="112"/>
      <c r="E27" s="1"/>
    </row>
    <row r="28" spans="1:5" ht="18.75" x14ac:dyDescent="0.3">
      <c r="A28" s="1"/>
      <c r="B28" s="113" t="s">
        <v>18</v>
      </c>
      <c r="C28" s="113"/>
      <c r="D28" s="113"/>
      <c r="E28" s="1"/>
    </row>
    <row r="29" spans="1:5" ht="18.75" x14ac:dyDescent="0.3">
      <c r="A29" s="1"/>
      <c r="B29" s="109" t="s">
        <v>885</v>
      </c>
      <c r="C29" s="109"/>
      <c r="D29" s="109"/>
      <c r="E29" s="1"/>
    </row>
    <row r="30" spans="1:5" ht="18.75" x14ac:dyDescent="0.3">
      <c r="A30" s="1"/>
      <c r="B30" s="113" t="s">
        <v>889</v>
      </c>
      <c r="C30" s="113"/>
      <c r="D30" s="113"/>
      <c r="E30" s="1"/>
    </row>
    <row r="31" spans="1:5" ht="18.75" x14ac:dyDescent="0.3">
      <c r="A31" s="1"/>
      <c r="B31" s="109" t="s">
        <v>893</v>
      </c>
      <c r="C31" s="109"/>
      <c r="D31" s="109"/>
      <c r="E31" s="1"/>
    </row>
    <row r="32" spans="1:5" ht="18.75" x14ac:dyDescent="0.3">
      <c r="A32" s="1"/>
      <c r="B32" s="109" t="s">
        <v>1631</v>
      </c>
      <c r="C32" s="109"/>
      <c r="D32" s="109"/>
      <c r="E32" s="1"/>
    </row>
    <row r="33" spans="1:5" ht="18.75" x14ac:dyDescent="0.3">
      <c r="A33" s="1"/>
      <c r="B33" s="109" t="s">
        <v>1144</v>
      </c>
      <c r="C33" s="109"/>
      <c r="D33" s="109"/>
      <c r="E33" s="1"/>
    </row>
    <row r="34" spans="1:5" ht="18.75" x14ac:dyDescent="0.3">
      <c r="A34" s="1"/>
      <c r="B34" s="109" t="s">
        <v>19</v>
      </c>
      <c r="C34" s="109"/>
      <c r="D34" s="109"/>
      <c r="E34" s="1"/>
    </row>
    <row r="35" spans="1:5" ht="18.75" x14ac:dyDescent="0.3">
      <c r="A35" s="1"/>
      <c r="B35" s="109" t="s">
        <v>904</v>
      </c>
      <c r="C35" s="109"/>
      <c r="D35" s="109"/>
      <c r="E35" s="1"/>
    </row>
    <row r="36" spans="1:5" ht="18.75" x14ac:dyDescent="0.3">
      <c r="A36" s="1"/>
      <c r="B36" s="113" t="s">
        <v>1474</v>
      </c>
      <c r="C36" s="113"/>
      <c r="D36" s="113"/>
      <c r="E36" s="1"/>
    </row>
    <row r="37" spans="1:5" ht="18.75" x14ac:dyDescent="0.3">
      <c r="A37" s="1"/>
      <c r="B37" s="109" t="s">
        <v>1475</v>
      </c>
      <c r="C37" s="109"/>
      <c r="D37" s="109"/>
      <c r="E37" s="1"/>
    </row>
    <row r="38" spans="1:5" ht="18.75" x14ac:dyDescent="0.3">
      <c r="A38" s="1"/>
      <c r="B38" s="113" t="s">
        <v>785</v>
      </c>
      <c r="C38" s="113"/>
      <c r="D38" s="113"/>
      <c r="E38" s="1"/>
    </row>
    <row r="39" spans="1:5" ht="18.75" x14ac:dyDescent="0.3">
      <c r="A39" s="1"/>
      <c r="B39" s="110"/>
      <c r="C39" s="111"/>
      <c r="D39" s="112"/>
      <c r="E39" s="1"/>
    </row>
    <row r="40" spans="1:5" ht="18.75" x14ac:dyDescent="0.3">
      <c r="A40" s="1"/>
      <c r="B40" s="113" t="s">
        <v>1143</v>
      </c>
      <c r="C40" s="113"/>
      <c r="D40" s="113"/>
      <c r="E40" s="1"/>
    </row>
    <row r="41" spans="1:5" ht="18.75" x14ac:dyDescent="0.3">
      <c r="A41" s="1"/>
      <c r="B41" s="109" t="s">
        <v>905</v>
      </c>
      <c r="C41" s="109"/>
      <c r="D41" s="109"/>
      <c r="E41" s="1"/>
    </row>
    <row r="42" spans="1:5" ht="18.75" x14ac:dyDescent="0.3">
      <c r="A42" s="1"/>
      <c r="B42" s="109" t="s">
        <v>906</v>
      </c>
      <c r="C42" s="109"/>
      <c r="D42" s="109"/>
      <c r="E42" s="1"/>
    </row>
    <row r="43" spans="1:5" ht="18.75" x14ac:dyDescent="0.3">
      <c r="A43" s="1"/>
      <c r="B43" s="109" t="s">
        <v>927</v>
      </c>
      <c r="C43" s="109"/>
      <c r="D43" s="109"/>
      <c r="E43" s="1"/>
    </row>
    <row r="44" spans="1:5" ht="18.75" x14ac:dyDescent="0.3">
      <c r="A44" s="1"/>
      <c r="B44" s="110"/>
      <c r="C44" s="111"/>
      <c r="D44" s="112"/>
      <c r="E44" s="1"/>
    </row>
    <row r="45" spans="1:5" ht="18.75" x14ac:dyDescent="0.3">
      <c r="A45" s="1"/>
      <c r="B45" s="113" t="s">
        <v>29</v>
      </c>
      <c r="C45" s="113"/>
      <c r="D45" s="113"/>
      <c r="E45" s="1"/>
    </row>
    <row r="46" spans="1:5" ht="18.75" x14ac:dyDescent="0.3">
      <c r="A46" s="1"/>
      <c r="B46" s="109" t="s">
        <v>535</v>
      </c>
      <c r="C46" s="109" t="s">
        <v>20</v>
      </c>
      <c r="D46" s="109" t="s">
        <v>20</v>
      </c>
      <c r="E46" s="1"/>
    </row>
    <row r="47" spans="1:5" ht="18.75" x14ac:dyDescent="0.3">
      <c r="A47" s="1"/>
      <c r="B47" s="109" t="s">
        <v>766</v>
      </c>
      <c r="C47" s="109" t="s">
        <v>21</v>
      </c>
      <c r="D47" s="109" t="s">
        <v>21</v>
      </c>
      <c r="E47" s="1"/>
    </row>
    <row r="48" spans="1:5" ht="18.75" x14ac:dyDescent="0.3">
      <c r="A48" s="1"/>
      <c r="B48" s="109" t="s">
        <v>22</v>
      </c>
      <c r="C48" s="109" t="s">
        <v>22</v>
      </c>
      <c r="D48" s="109" t="s">
        <v>22</v>
      </c>
      <c r="E48" s="1"/>
    </row>
    <row r="49" spans="1:5" ht="18.75" x14ac:dyDescent="0.3">
      <c r="A49" s="1"/>
      <c r="B49" s="109" t="s">
        <v>1159</v>
      </c>
      <c r="C49" s="109" t="s">
        <v>23</v>
      </c>
      <c r="D49" s="109" t="s">
        <v>23</v>
      </c>
      <c r="E49" s="1"/>
    </row>
    <row r="50" spans="1:5" ht="18.75" x14ac:dyDescent="0.3">
      <c r="A50" s="1"/>
      <c r="B50" s="109" t="s">
        <v>767</v>
      </c>
      <c r="C50" s="109" t="s">
        <v>24</v>
      </c>
      <c r="D50" s="109" t="s">
        <v>24</v>
      </c>
      <c r="E50" s="1"/>
    </row>
    <row r="51" spans="1:5" ht="18.75" x14ac:dyDescent="0.3">
      <c r="A51" s="1"/>
      <c r="B51" s="109" t="s">
        <v>768</v>
      </c>
      <c r="C51" s="109" t="s">
        <v>25</v>
      </c>
      <c r="D51" s="109" t="s">
        <v>25</v>
      </c>
      <c r="E51" s="1"/>
    </row>
    <row r="52" spans="1:5" ht="18.75" x14ac:dyDescent="0.3">
      <c r="A52" s="1"/>
      <c r="B52" s="110"/>
      <c r="C52" s="111"/>
      <c r="D52" s="112"/>
      <c r="E52" s="1"/>
    </row>
    <row r="53" spans="1:5" ht="18.75" x14ac:dyDescent="0.3">
      <c r="A53" s="1"/>
      <c r="B53" s="113" t="s">
        <v>444</v>
      </c>
      <c r="C53" s="113" t="s">
        <v>27</v>
      </c>
      <c r="D53" s="113" t="s">
        <v>27</v>
      </c>
      <c r="E53" s="1"/>
    </row>
    <row r="54" spans="1:5" ht="18.75" x14ac:dyDescent="0.3">
      <c r="A54" s="1"/>
      <c r="B54" s="109" t="s">
        <v>445</v>
      </c>
      <c r="C54" s="109"/>
      <c r="D54" s="109"/>
      <c r="E54" s="1"/>
    </row>
    <row r="55" spans="1:5" ht="18.75" x14ac:dyDescent="0.3">
      <c r="A55" s="1"/>
      <c r="B55" s="109" t="s">
        <v>446</v>
      </c>
      <c r="C55" s="109"/>
      <c r="D55" s="109"/>
      <c r="E55" s="1"/>
    </row>
    <row r="56" spans="1:5" ht="18.75" x14ac:dyDescent="0.3">
      <c r="A56" s="1"/>
      <c r="B56" s="110"/>
      <c r="C56" s="111"/>
      <c r="D56" s="112"/>
      <c r="E56" s="1"/>
    </row>
    <row r="57" spans="1:5" ht="18.75" x14ac:dyDescent="0.3">
      <c r="A57" s="1"/>
      <c r="B57" s="113" t="s">
        <v>1160</v>
      </c>
      <c r="C57" s="113" t="s">
        <v>1</v>
      </c>
      <c r="D57" s="113" t="s">
        <v>1</v>
      </c>
      <c r="E57" s="1"/>
    </row>
    <row r="58" spans="1:5" ht="18.75" x14ac:dyDescent="0.3">
      <c r="A58" s="1"/>
      <c r="B58" s="109" t="s">
        <v>1146</v>
      </c>
      <c r="C58" s="109" t="s">
        <v>8</v>
      </c>
      <c r="D58" s="109" t="s">
        <v>8</v>
      </c>
      <c r="E58" s="1"/>
    </row>
    <row r="59" spans="1:5" ht="18.75" x14ac:dyDescent="0.3">
      <c r="A59" s="1"/>
      <c r="B59" s="109" t="s">
        <v>166</v>
      </c>
      <c r="C59" s="109" t="s">
        <v>2</v>
      </c>
      <c r="D59" s="109" t="s">
        <v>2</v>
      </c>
      <c r="E59" s="1"/>
    </row>
    <row r="60" spans="1:5" ht="18.75" x14ac:dyDescent="0.3">
      <c r="A60" s="1"/>
      <c r="B60" s="109" t="s">
        <v>1121</v>
      </c>
      <c r="C60" s="109" t="s">
        <v>3</v>
      </c>
      <c r="D60" s="109" t="s">
        <v>3</v>
      </c>
      <c r="E60" s="1"/>
    </row>
    <row r="61" spans="1:5" ht="18.75" x14ac:dyDescent="0.3">
      <c r="A61" s="1"/>
      <c r="B61" s="109" t="s">
        <v>1145</v>
      </c>
      <c r="C61" s="109" t="s">
        <v>4</v>
      </c>
      <c r="D61" s="109" t="s">
        <v>4</v>
      </c>
      <c r="E61" s="1"/>
    </row>
    <row r="62" spans="1:5" ht="18.75" x14ac:dyDescent="0.3">
      <c r="A62" s="1"/>
      <c r="B62" s="109" t="s">
        <v>5</v>
      </c>
      <c r="C62" s="109" t="s">
        <v>5</v>
      </c>
      <c r="D62" s="109" t="s">
        <v>5</v>
      </c>
      <c r="E62" s="1"/>
    </row>
    <row r="63" spans="1:5" ht="18.75" x14ac:dyDescent="0.3">
      <c r="A63" s="1"/>
      <c r="B63" s="109" t="s">
        <v>1152</v>
      </c>
      <c r="C63" s="109" t="s">
        <v>17</v>
      </c>
      <c r="D63" s="109" t="s">
        <v>17</v>
      </c>
      <c r="E63" s="1"/>
    </row>
    <row r="64" spans="1:5" ht="18.75" x14ac:dyDescent="0.3">
      <c r="A64" s="1"/>
      <c r="B64" s="109" t="s">
        <v>251</v>
      </c>
      <c r="C64" s="109"/>
      <c r="D64" s="109"/>
      <c r="E64" s="1"/>
    </row>
    <row r="65" spans="1:5" ht="18.75" x14ac:dyDescent="0.3">
      <c r="A65" s="1"/>
      <c r="B65" s="109" t="s">
        <v>1141</v>
      </c>
      <c r="C65" s="109" t="s">
        <v>6</v>
      </c>
      <c r="D65" s="109" t="s">
        <v>6</v>
      </c>
      <c r="E65" s="1"/>
    </row>
    <row r="66" spans="1:5" ht="18.75" x14ac:dyDescent="0.3">
      <c r="A66" s="1"/>
      <c r="B66" s="109" t="s">
        <v>7</v>
      </c>
      <c r="C66" s="109" t="s">
        <v>7</v>
      </c>
      <c r="D66" s="109" t="s">
        <v>7</v>
      </c>
      <c r="E66" s="1"/>
    </row>
    <row r="67" spans="1:5" ht="18.75" x14ac:dyDescent="0.3">
      <c r="A67" s="1"/>
      <c r="B67" s="109" t="s">
        <v>1161</v>
      </c>
      <c r="C67" s="109" t="s">
        <v>9</v>
      </c>
      <c r="D67" s="109" t="s">
        <v>9</v>
      </c>
      <c r="E67" s="1"/>
    </row>
    <row r="68" spans="1:5" ht="18.75" x14ac:dyDescent="0.3">
      <c r="A68" s="1"/>
      <c r="B68" s="109" t="s">
        <v>1147</v>
      </c>
      <c r="C68" s="109" t="s">
        <v>10</v>
      </c>
      <c r="D68" s="109" t="s">
        <v>10</v>
      </c>
      <c r="E68" s="1"/>
    </row>
    <row r="69" spans="1:5" ht="18.75" x14ac:dyDescent="0.3">
      <c r="A69" s="1"/>
      <c r="B69" s="109" t="s">
        <v>1148</v>
      </c>
      <c r="C69" s="109" t="s">
        <v>11</v>
      </c>
      <c r="D69" s="109" t="s">
        <v>11</v>
      </c>
      <c r="E69" s="1"/>
    </row>
    <row r="70" spans="1:5" ht="18.75" x14ac:dyDescent="0.3">
      <c r="A70" s="1"/>
      <c r="B70" s="109" t="s">
        <v>12</v>
      </c>
      <c r="C70" s="109" t="s">
        <v>12</v>
      </c>
      <c r="D70" s="109" t="s">
        <v>12</v>
      </c>
      <c r="E70" s="1"/>
    </row>
    <row r="71" spans="1:5" ht="18.75" x14ac:dyDescent="0.3">
      <c r="A71" s="1"/>
      <c r="B71" s="109" t="s">
        <v>13</v>
      </c>
      <c r="C71" s="109" t="s">
        <v>13</v>
      </c>
      <c r="D71" s="109" t="s">
        <v>13</v>
      </c>
      <c r="E71" s="1"/>
    </row>
    <row r="72" spans="1:5" ht="18.75" x14ac:dyDescent="0.3">
      <c r="A72" s="1"/>
      <c r="B72" s="109" t="s">
        <v>1149</v>
      </c>
      <c r="C72" s="109" t="s">
        <v>14</v>
      </c>
      <c r="D72" s="109" t="s">
        <v>14</v>
      </c>
      <c r="E72" s="1"/>
    </row>
    <row r="73" spans="1:5" ht="18.75" x14ac:dyDescent="0.3">
      <c r="A73" s="1"/>
      <c r="B73" s="109" t="s">
        <v>15</v>
      </c>
      <c r="C73" s="109" t="s">
        <v>15</v>
      </c>
      <c r="D73" s="109" t="s">
        <v>15</v>
      </c>
      <c r="E73" s="1"/>
    </row>
    <row r="74" spans="1:5" ht="18.75" x14ac:dyDescent="0.3">
      <c r="A74" s="1"/>
      <c r="B74" s="109" t="s">
        <v>167</v>
      </c>
      <c r="C74" s="109"/>
      <c r="D74" s="109"/>
      <c r="E74" s="1"/>
    </row>
    <row r="75" spans="1:5" ht="18.75" x14ac:dyDescent="0.3">
      <c r="A75" s="1"/>
      <c r="B75" s="109" t="s">
        <v>168</v>
      </c>
      <c r="C75" s="109"/>
      <c r="D75" s="109"/>
      <c r="E75" s="1"/>
    </row>
    <row r="76" spans="1:5" ht="18.75" x14ac:dyDescent="0.3">
      <c r="A76" s="1"/>
      <c r="B76" s="109" t="s">
        <v>1151</v>
      </c>
      <c r="C76" s="109" t="s">
        <v>16</v>
      </c>
      <c r="D76" s="109" t="s">
        <v>16</v>
      </c>
      <c r="E76" s="1"/>
    </row>
    <row r="77" spans="1:5" ht="18.75" x14ac:dyDescent="0.3">
      <c r="A77" s="1"/>
      <c r="B77" s="115"/>
      <c r="C77" s="115"/>
      <c r="D77" s="115"/>
      <c r="E77" s="1"/>
    </row>
    <row r="78" spans="1:5" ht="18.75" x14ac:dyDescent="0.3">
      <c r="A78" s="1"/>
      <c r="B78" s="113" t="s">
        <v>1162</v>
      </c>
      <c r="C78" s="113"/>
      <c r="D78" s="113"/>
      <c r="E78" s="1"/>
    </row>
    <row r="79" spans="1:5" ht="15.75" x14ac:dyDescent="0.25">
      <c r="B79" s="109" t="s">
        <v>48</v>
      </c>
      <c r="C79" s="109"/>
      <c r="D79" s="109"/>
    </row>
    <row r="80" spans="1:5" ht="15.75" x14ac:dyDescent="0.25">
      <c r="B80" s="109" t="s">
        <v>784</v>
      </c>
      <c r="C80" s="109"/>
      <c r="D80" s="109"/>
    </row>
    <row r="81" spans="2:4" ht="15.75" x14ac:dyDescent="0.25">
      <c r="B81" s="109" t="s">
        <v>49</v>
      </c>
      <c r="C81" s="109"/>
      <c r="D81" s="109"/>
    </row>
  </sheetData>
  <mergeCells count="85">
    <mergeCell ref="B81:D81"/>
    <mergeCell ref="B80:D80"/>
    <mergeCell ref="I5:N5"/>
    <mergeCell ref="B76:D76"/>
    <mergeCell ref="B77:D77"/>
    <mergeCell ref="B78:D78"/>
    <mergeCell ref="B79:D79"/>
    <mergeCell ref="B15:D15"/>
    <mergeCell ref="B9:D9"/>
    <mergeCell ref="A10:E10"/>
    <mergeCell ref="B11:D11"/>
    <mergeCell ref="A12:E12"/>
    <mergeCell ref="B13:D13"/>
    <mergeCell ref="B14:D14"/>
    <mergeCell ref="B27:D27"/>
    <mergeCell ref="B16:D16"/>
    <mergeCell ref="B17:D17"/>
    <mergeCell ref="I1:N1"/>
    <mergeCell ref="I2:N2"/>
    <mergeCell ref="F3:G4"/>
    <mergeCell ref="I3:N3"/>
    <mergeCell ref="I4:N4"/>
    <mergeCell ref="F1:G2"/>
    <mergeCell ref="A1:E4"/>
    <mergeCell ref="A5:E5"/>
    <mergeCell ref="A6:E6"/>
    <mergeCell ref="B7:D7"/>
    <mergeCell ref="B8:D8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51:D51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63:D63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75:D75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</mergeCells>
  <hyperlinks>
    <hyperlink ref="B7:D7" location="арматура!R1C1" display="Арматура" xr:uid="{00000000-0004-0000-3100-000000000000}"/>
    <hyperlink ref="B8:D8" location="'Дріт в''язальний'!A1" display="Дріт в'язальний" xr:uid="{00000000-0004-0000-3100-000001000000}"/>
    <hyperlink ref="B9:D9" location="'Дріт ВР'!A1" display="Дріт ВР" xr:uid="{00000000-0004-0000-3100-000002000000}"/>
    <hyperlink ref="B11:D11" location="Двотавр!A1" display="Двотавр  " xr:uid="{00000000-0004-0000-3100-000003000000}"/>
    <hyperlink ref="B13:D13" location="Квадрат!A1" display="Квадрат сталевий" xr:uid="{00000000-0004-0000-3100-000004000000}"/>
    <hyperlink ref="B15:D15" location="Круг!A1" display="Круг сталевий" xr:uid="{00000000-0004-0000-3100-000005000000}"/>
    <hyperlink ref="B19:D19" location="лист!R1C1" display="Листы:" xr:uid="{00000000-0004-0000-3100-000006000000}"/>
    <hyperlink ref="B20:D20" location="Лист!A1" display="Лист сталевий" xr:uid="{00000000-0004-0000-3100-000007000000}"/>
    <hyperlink ref="B21:D21" location="'Лист рифлений'!A1" display="Лист рифлений" xr:uid="{00000000-0004-0000-3100-000008000000}"/>
    <hyperlink ref="B22:D22" location="'Лист ПВЛ'!A1" display="Лист ПВЛ" xr:uid="{00000000-0004-0000-3100-000009000000}"/>
    <hyperlink ref="B23:D23" location="'Лист оцинкований'!A1" display="Лист оцинкований" xr:uid="{00000000-0004-0000-3100-00000A000000}"/>
    <hyperlink ref="B24:D24" location="'Лист нержавіючий'!A1" display="Лист нержавіючий" xr:uid="{00000000-0004-0000-3100-00000B000000}"/>
    <hyperlink ref="B28:D28" location="Профнасил!A1" display="Профнастил" xr:uid="{00000000-0004-0000-3100-00000C000000}"/>
    <hyperlink ref="B29:D29" location="'Преміум профнастил'!A1" display="Преміум профнастил" xr:uid="{00000000-0004-0000-3100-00000D000000}"/>
    <hyperlink ref="B30:D30" location="' Металочерепиця'!A1" display="Металочерепиця" xr:uid="{00000000-0004-0000-3100-00000E000000}"/>
    <hyperlink ref="B31:D31" location="'Преміум металочерепиця'!A1" display="Преміум металочерепиця" xr:uid="{00000000-0004-0000-3100-00000F000000}"/>
    <hyperlink ref="B32:D32" location="метизы!R1C1" display="Метизы" xr:uid="{00000000-0004-0000-3100-000010000000}"/>
    <hyperlink ref="B33:D33" location="'Водосточна система'!A1" display="Водостічна система" xr:uid="{00000000-0004-0000-3100-000011000000}"/>
    <hyperlink ref="B34:D34" location="планки!R1C1" display="Планки" xr:uid="{00000000-0004-0000-3100-000012000000}"/>
    <hyperlink ref="B35:D35" location="'Утеплювач, ізоляція'!A1" display="Утеплювач, ізоляція" xr:uid="{00000000-0004-0000-3100-000013000000}"/>
    <hyperlink ref="B38:D38" location="'Фальцева покрівля'!A1" display="Фальцева покрівля" xr:uid="{00000000-0004-0000-3100-000014000000}"/>
    <hyperlink ref="B40:D40" location="'сетка сварная в картах'!R1C1" display="Сетка:" xr:uid="{00000000-0004-0000-3100-000015000000}"/>
    <hyperlink ref="B41:D41" location="'Сітка зварна в картах'!A1" display="Сітка зварна в картах" xr:uid="{00000000-0004-0000-3100-000016000000}"/>
    <hyperlink ref="B42:D42" location="'Сітка зварна в рулоні'!A1" display="Сітка зварна в рулоне" xr:uid="{00000000-0004-0000-3100-000017000000}"/>
    <hyperlink ref="B43:D43" location="'Сітка рабиця'!A1" display="Сітка рабиця" xr:uid="{00000000-0004-0000-3100-000018000000}"/>
    <hyperlink ref="B45:D45" location="'труба профильная'!R1C1" display="Труба:" xr:uid="{00000000-0004-0000-3100-000019000000}"/>
    <hyperlink ref="B46:D46" location="'Труба профільна'!A1" display="Труба профільна" xr:uid="{00000000-0004-0000-3100-00001A000000}"/>
    <hyperlink ref="B47:D47" location="'Труба ел.зв.'!A1" display="Труба електрозварна" xr:uid="{00000000-0004-0000-3100-00001B000000}"/>
    <hyperlink ref="B48:D48" location="'труба вгп'!R1C1" display="Трубв ВГП ДУ" xr:uid="{00000000-0004-0000-3100-00001C000000}"/>
    <hyperlink ref="B50:D50" location="'Труба оцинк.'!A1" display="Труба оцинкована" xr:uid="{00000000-0004-0000-3100-00001D000000}"/>
    <hyperlink ref="B51:D51" location="'Труба нержавіюча'!A1" display="Труба нержавіюча" xr:uid="{00000000-0004-0000-3100-00001E000000}"/>
    <hyperlink ref="B57:D57" location="шпилька.гайка.шайба!R1C1" display="Комплектующие" xr:uid="{00000000-0004-0000-3100-00001F000000}"/>
    <hyperlink ref="B60:D60" location="Цвяхи!A1" display="Цвяхи" xr:uid="{00000000-0004-0000-3100-000020000000}"/>
    <hyperlink ref="B61:D61" location="'Гіпсокартон та профіль'!A1" display=" Гіпсокартон та профіль" xr:uid="{00000000-0004-0000-3100-000021000000}"/>
    <hyperlink ref="B62:D62" location="диск!R1C1" display="Диск" xr:uid="{00000000-0004-0000-3100-000022000000}"/>
    <hyperlink ref="B65:D65" location="Лакофарбові!A1" display="Лакофарбові" xr:uid="{00000000-0004-0000-3100-000023000000}"/>
    <hyperlink ref="B66:D66" location="лопата!R1C1" display="Лопата" xr:uid="{00000000-0004-0000-3100-000024000000}"/>
    <hyperlink ref="B67:D67" location="Згони!A1" display="Згони" xr:uid="{00000000-0004-0000-3100-000025000000}"/>
    <hyperlink ref="B68:D68" location="Трійники!A1" display=" Трійники" xr:uid="{00000000-0004-0000-3100-000026000000}"/>
    <hyperlink ref="B69:D69" location="Різьба!A1" display="Різьба" xr:uid="{00000000-0004-0000-3100-000027000000}"/>
    <hyperlink ref="B70:D70" location="муфта!R1C1" display="Муфта" xr:uid="{00000000-0004-0000-3100-000028000000}"/>
    <hyperlink ref="B71:D71" location="контргайка!R1C1" display="Контргайка" xr:uid="{00000000-0004-0000-3100-000029000000}"/>
    <hyperlink ref="B72:D72" location="Фланець!A1" display="Фланець" xr:uid="{00000000-0004-0000-3100-00002A000000}"/>
    <hyperlink ref="B73:D73" location="цемент!R1C1" display="Цемент" xr:uid="{00000000-0004-0000-3100-00002B000000}"/>
    <hyperlink ref="B76:D76" location="'Щітка по металу'!A1" display="Щітка по металу" xr:uid="{00000000-0004-0000-3100-00002C000000}"/>
    <hyperlink ref="B78:D78" location="доставка!R1C1" display="Услуги" xr:uid="{00000000-0004-0000-3100-00002D000000}"/>
    <hyperlink ref="B79:D79" location="доставка!R1C1" display="Доставка" xr:uid="{00000000-0004-0000-3100-00002E000000}"/>
    <hyperlink ref="B80:D80" location="Гільйотина!A1" display="Гільйотина" xr:uid="{00000000-0004-0000-3100-00002F000000}"/>
    <hyperlink ref="B81:D81" location="плазма!R1C1" display="Плазма" xr:uid="{00000000-0004-0000-3100-000030000000}"/>
    <hyperlink ref="B53:D53" location="швеллер!R1C1" display="Швеллер" xr:uid="{00000000-0004-0000-3100-000031000000}"/>
    <hyperlink ref="B54:D54" location="'Швелер катаный'!A1" display="Швелер катаний" xr:uid="{00000000-0004-0000-3100-000032000000}"/>
    <hyperlink ref="B55:D55" location="'Швелер гнутий'!A1" display="Швелер гнутий" xr:uid="{00000000-0004-0000-3100-000033000000}"/>
    <hyperlink ref="B49:D49" location="'Труба безшов.'!A1" display="Турба безшовна" xr:uid="{00000000-0004-0000-3100-000034000000}"/>
    <hyperlink ref="B59:D59" location="гайка!R1C1" display="Гайка" xr:uid="{00000000-0004-0000-3100-000035000000}"/>
    <hyperlink ref="B74:D74" location="шайба!R1C1" display="Шайба" xr:uid="{00000000-0004-0000-3100-000036000000}"/>
    <hyperlink ref="B75:D75" location="шпилька!R1C1" display="Шпилька" xr:uid="{00000000-0004-0000-3100-000037000000}"/>
    <hyperlink ref="B26:D26" location="Смуга!A1" display="Смуга" xr:uid="{00000000-0004-0000-3100-000038000000}"/>
    <hyperlink ref="B64:D64" location="заглушка!A1" display="Заглушка" xr:uid="{00000000-0004-0000-3100-000039000000}"/>
    <hyperlink ref="B58:D58" location="Відводи!A1" display="Відводи" xr:uid="{00000000-0004-0000-3100-00003A000000}"/>
    <hyperlink ref="B63:D63" location="Електроди!A1" display="Електроди" xr:uid="{00000000-0004-0000-3100-00003B000000}"/>
    <hyperlink ref="B17:D17" location="Кутник!A1" display="Кутник" xr:uid="{00000000-0004-0000-3100-00003C000000}"/>
    <hyperlink ref="B36:D36" location="Штакетник!A1" display="Штахетник" xr:uid="{00000000-0004-0000-3100-00003D000000}"/>
    <hyperlink ref="B37:D37" location="'Штакетник Преміум'!A1" display="Штахетник преміум" xr:uid="{00000000-0004-0000-3100-00003E000000}"/>
  </hyperlinks>
  <pageMargins left="0.7" right="0.7" top="0.75" bottom="0.75" header="0.3" footer="0.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N81"/>
  <sheetViews>
    <sheetView workbookViewId="0">
      <pane ySplit="5" topLeftCell="A6" activePane="bottomLeft" state="frozen"/>
      <selection pane="bottomLeft" activeCell="I2" sqref="I2:N2"/>
    </sheetView>
  </sheetViews>
  <sheetFormatPr defaultRowHeight="15" x14ac:dyDescent="0.25"/>
  <cols>
    <col min="1" max="1" width="1.28515625" customWidth="1"/>
    <col min="5" max="5" width="1.28515625" customWidth="1"/>
    <col min="6" max="6" width="63.42578125" customWidth="1"/>
    <col min="7" max="7" width="26.7109375" customWidth="1"/>
  </cols>
  <sheetData>
    <row r="1" spans="1:14" x14ac:dyDescent="0.25">
      <c r="A1" s="114"/>
      <c r="B1" s="114"/>
      <c r="C1" s="114"/>
      <c r="D1" s="114"/>
      <c r="E1" s="114"/>
      <c r="F1" s="106" t="s">
        <v>289</v>
      </c>
      <c r="G1" s="106"/>
      <c r="H1" s="2" t="s">
        <v>517</v>
      </c>
      <c r="I1" s="101" t="s">
        <v>519</v>
      </c>
      <c r="J1" s="101"/>
      <c r="K1" s="101"/>
      <c r="L1" s="101"/>
      <c r="M1" s="101"/>
      <c r="N1" s="101"/>
    </row>
    <row r="2" spans="1:14" x14ac:dyDescent="0.25">
      <c r="A2" s="114"/>
      <c r="B2" s="114"/>
      <c r="C2" s="114"/>
      <c r="D2" s="114"/>
      <c r="E2" s="114"/>
      <c r="F2" s="106"/>
      <c r="G2" s="106"/>
      <c r="H2" s="2" t="s">
        <v>521</v>
      </c>
      <c r="I2" s="101" t="s">
        <v>1476</v>
      </c>
      <c r="J2" s="101"/>
      <c r="K2" s="101"/>
      <c r="L2" s="101"/>
      <c r="M2" s="101"/>
      <c r="N2" s="101"/>
    </row>
    <row r="3" spans="1:14" x14ac:dyDescent="0.25">
      <c r="A3" s="114"/>
      <c r="B3" s="114"/>
      <c r="C3" s="114"/>
      <c r="D3" s="114"/>
      <c r="E3" s="114"/>
      <c r="F3" s="107" t="s">
        <v>167</v>
      </c>
      <c r="G3" s="107"/>
      <c r="H3" s="2" t="s">
        <v>44</v>
      </c>
      <c r="I3" s="101" t="s">
        <v>47</v>
      </c>
      <c r="J3" s="101"/>
      <c r="K3" s="101"/>
      <c r="L3" s="101"/>
      <c r="M3" s="101"/>
      <c r="N3" s="101"/>
    </row>
    <row r="4" spans="1:14" x14ac:dyDescent="0.25">
      <c r="A4" s="114"/>
      <c r="B4" s="114"/>
      <c r="C4" s="114"/>
      <c r="D4" s="114"/>
      <c r="E4" s="114"/>
      <c r="F4" s="107"/>
      <c r="G4" s="107"/>
      <c r="H4" s="2" t="s">
        <v>45</v>
      </c>
      <c r="I4" s="101" t="s">
        <v>520</v>
      </c>
      <c r="J4" s="101"/>
      <c r="K4" s="101"/>
      <c r="L4" s="101"/>
      <c r="M4" s="101"/>
      <c r="N4" s="101"/>
    </row>
    <row r="5" spans="1:14" ht="18.75" x14ac:dyDescent="0.3">
      <c r="A5" s="113" t="s">
        <v>288</v>
      </c>
      <c r="B5" s="113"/>
      <c r="C5" s="113"/>
      <c r="D5" s="113"/>
      <c r="E5" s="113"/>
      <c r="F5" s="20" t="s">
        <v>493</v>
      </c>
      <c r="G5" s="20" t="s">
        <v>512</v>
      </c>
      <c r="H5" s="2" t="s">
        <v>46</v>
      </c>
      <c r="I5" s="101" t="s">
        <v>51</v>
      </c>
      <c r="J5" s="101"/>
      <c r="K5" s="101"/>
      <c r="L5" s="101"/>
      <c r="M5" s="101"/>
      <c r="N5" s="101"/>
    </row>
    <row r="6" spans="1:14" ht="18.75" x14ac:dyDescent="0.3">
      <c r="A6" s="115"/>
      <c r="B6" s="115"/>
      <c r="C6" s="115"/>
      <c r="D6" s="115"/>
      <c r="E6" s="115"/>
      <c r="F6" s="22" t="s">
        <v>179</v>
      </c>
      <c r="G6" s="3">
        <v>0.36</v>
      </c>
    </row>
    <row r="7" spans="1:14" ht="18.75" x14ac:dyDescent="0.3">
      <c r="A7" s="1"/>
      <c r="B7" s="113" t="s">
        <v>0</v>
      </c>
      <c r="C7" s="113"/>
      <c r="D7" s="113"/>
      <c r="E7" s="1"/>
      <c r="F7" s="22" t="s">
        <v>180</v>
      </c>
      <c r="G7" s="3">
        <v>0.72</v>
      </c>
    </row>
    <row r="8" spans="1:14" ht="18.75" x14ac:dyDescent="0.3">
      <c r="A8" s="1"/>
      <c r="B8" s="109" t="s">
        <v>492</v>
      </c>
      <c r="C8" s="109"/>
      <c r="D8" s="109"/>
      <c r="E8" s="1"/>
      <c r="F8" s="22" t="s">
        <v>181</v>
      </c>
      <c r="G8" s="3">
        <v>1.44</v>
      </c>
    </row>
    <row r="9" spans="1:14" ht="18.75" x14ac:dyDescent="0.3">
      <c r="A9" s="1"/>
      <c r="B9" s="109" t="s">
        <v>488</v>
      </c>
      <c r="C9" s="109"/>
      <c r="D9" s="109"/>
      <c r="E9" s="1"/>
      <c r="F9" s="22" t="s">
        <v>182</v>
      </c>
      <c r="G9" s="3">
        <v>2.88</v>
      </c>
    </row>
    <row r="10" spans="1:14" ht="18.75" x14ac:dyDescent="0.3">
      <c r="A10" s="115"/>
      <c r="B10" s="115"/>
      <c r="C10" s="115"/>
      <c r="D10" s="115"/>
      <c r="E10" s="115"/>
      <c r="F10" s="22" t="s">
        <v>183</v>
      </c>
      <c r="G10" s="3">
        <v>3.18</v>
      </c>
    </row>
    <row r="11" spans="1:14" ht="18.75" x14ac:dyDescent="0.3">
      <c r="A11" s="1"/>
      <c r="B11" s="113" t="s">
        <v>533</v>
      </c>
      <c r="C11" s="113"/>
      <c r="D11" s="113"/>
      <c r="E11" s="1"/>
      <c r="F11" s="22" t="s">
        <v>184</v>
      </c>
      <c r="G11" s="3">
        <v>4.38</v>
      </c>
    </row>
    <row r="12" spans="1:14" ht="18.75" x14ac:dyDescent="0.3">
      <c r="A12" s="115"/>
      <c r="B12" s="115"/>
      <c r="C12" s="115"/>
      <c r="D12" s="115"/>
      <c r="E12" s="115"/>
      <c r="F12" s="22" t="s">
        <v>185</v>
      </c>
      <c r="G12" s="3">
        <v>5.4</v>
      </c>
    </row>
    <row r="13" spans="1:14" ht="18.75" x14ac:dyDescent="0.3">
      <c r="A13" s="1"/>
      <c r="B13" s="113" t="s">
        <v>290</v>
      </c>
      <c r="C13" s="113"/>
      <c r="D13" s="113"/>
      <c r="E13" s="1"/>
      <c r="F13" s="22" t="s">
        <v>186</v>
      </c>
      <c r="G13" s="3">
        <v>5.52</v>
      </c>
    </row>
    <row r="14" spans="1:14" ht="18.75" x14ac:dyDescent="0.3">
      <c r="A14" s="1"/>
      <c r="B14" s="110"/>
      <c r="C14" s="111"/>
      <c r="D14" s="112"/>
      <c r="E14" s="1"/>
      <c r="F14" s="22" t="s">
        <v>1457</v>
      </c>
      <c r="G14" s="3">
        <v>4.8</v>
      </c>
    </row>
    <row r="15" spans="1:14" ht="18.75" x14ac:dyDescent="0.3">
      <c r="A15" s="1"/>
      <c r="B15" s="113" t="s">
        <v>300</v>
      </c>
      <c r="C15" s="113"/>
      <c r="D15" s="113"/>
      <c r="E15" s="1"/>
      <c r="F15" s="22" t="s">
        <v>187</v>
      </c>
      <c r="G15" s="3">
        <v>13.38</v>
      </c>
    </row>
    <row r="16" spans="1:14" ht="18.75" x14ac:dyDescent="0.3">
      <c r="A16" s="1"/>
      <c r="B16" s="110"/>
      <c r="C16" s="111"/>
      <c r="D16" s="112"/>
      <c r="E16" s="1"/>
      <c r="F16" s="22" t="s">
        <v>188</v>
      </c>
      <c r="G16" s="3">
        <v>14.76</v>
      </c>
    </row>
    <row r="17" spans="1:7" ht="18.75" x14ac:dyDescent="0.3">
      <c r="A17" s="1"/>
      <c r="B17" s="113" t="s">
        <v>430</v>
      </c>
      <c r="C17" s="113" t="s">
        <v>26</v>
      </c>
      <c r="D17" s="113" t="s">
        <v>26</v>
      </c>
      <c r="E17" s="1"/>
      <c r="F17" s="22" t="s">
        <v>1458</v>
      </c>
      <c r="G17" s="3">
        <v>14.4</v>
      </c>
    </row>
    <row r="18" spans="1:7" ht="18.75" x14ac:dyDescent="0.3">
      <c r="A18" s="1"/>
      <c r="B18" s="110"/>
      <c r="C18" s="111"/>
      <c r="D18" s="112"/>
      <c r="E18" s="1"/>
      <c r="F18" s="22" t="s">
        <v>1459</v>
      </c>
      <c r="G18" s="3">
        <v>28.08</v>
      </c>
    </row>
    <row r="19" spans="1:7" ht="18.75" x14ac:dyDescent="0.3">
      <c r="A19" s="1"/>
      <c r="B19" s="113" t="s">
        <v>412</v>
      </c>
      <c r="C19" s="113"/>
      <c r="D19" s="113"/>
      <c r="E19" s="1"/>
    </row>
    <row r="20" spans="1:7" ht="18.75" x14ac:dyDescent="0.3">
      <c r="A20" s="1"/>
      <c r="B20" s="109" t="s">
        <v>301</v>
      </c>
      <c r="C20" s="109"/>
      <c r="D20" s="109"/>
      <c r="E20" s="1"/>
    </row>
    <row r="21" spans="1:7" ht="18.75" x14ac:dyDescent="0.3">
      <c r="A21" s="1"/>
      <c r="B21" s="109" t="s">
        <v>410</v>
      </c>
      <c r="C21" s="109"/>
      <c r="D21" s="109"/>
      <c r="E21" s="1"/>
    </row>
    <row r="22" spans="1:7" ht="18.75" x14ac:dyDescent="0.3">
      <c r="A22" s="1"/>
      <c r="B22" s="109" t="s">
        <v>28</v>
      </c>
      <c r="C22" s="109"/>
      <c r="D22" s="109"/>
      <c r="E22" s="1"/>
    </row>
    <row r="23" spans="1:7" ht="18.75" x14ac:dyDescent="0.3">
      <c r="A23" s="1"/>
      <c r="B23" s="109" t="s">
        <v>411</v>
      </c>
      <c r="C23" s="109"/>
      <c r="D23" s="109"/>
      <c r="E23" s="1"/>
    </row>
    <row r="24" spans="1:7" ht="18.75" x14ac:dyDescent="0.3">
      <c r="A24" s="1"/>
      <c r="B24" s="109" t="s">
        <v>413</v>
      </c>
      <c r="C24" s="109"/>
      <c r="D24" s="109"/>
      <c r="E24" s="1"/>
    </row>
    <row r="25" spans="1:7" ht="18.75" x14ac:dyDescent="0.3">
      <c r="A25" s="1"/>
      <c r="B25" s="110"/>
      <c r="C25" s="111"/>
      <c r="D25" s="112"/>
      <c r="E25" s="1"/>
    </row>
    <row r="26" spans="1:7" ht="18.75" x14ac:dyDescent="0.3">
      <c r="A26" s="1"/>
      <c r="B26" s="113" t="s">
        <v>429</v>
      </c>
      <c r="C26" s="113"/>
      <c r="D26" s="113"/>
      <c r="E26" s="1"/>
    </row>
    <row r="27" spans="1:7" ht="18.75" x14ac:dyDescent="0.3">
      <c r="A27" s="1"/>
      <c r="B27" s="110"/>
      <c r="C27" s="111"/>
      <c r="D27" s="112"/>
      <c r="E27" s="1"/>
    </row>
    <row r="28" spans="1:7" ht="18.75" x14ac:dyDescent="0.3">
      <c r="A28" s="1"/>
      <c r="B28" s="113" t="s">
        <v>18</v>
      </c>
      <c r="C28" s="113"/>
      <c r="D28" s="113"/>
      <c r="E28" s="1"/>
    </row>
    <row r="29" spans="1:7" ht="18.75" x14ac:dyDescent="0.3">
      <c r="A29" s="1"/>
      <c r="B29" s="109" t="s">
        <v>885</v>
      </c>
      <c r="C29" s="109"/>
      <c r="D29" s="109"/>
      <c r="E29" s="1"/>
    </row>
    <row r="30" spans="1:7" ht="18.75" x14ac:dyDescent="0.3">
      <c r="A30" s="1"/>
      <c r="B30" s="113" t="s">
        <v>889</v>
      </c>
      <c r="C30" s="113"/>
      <c r="D30" s="113"/>
      <c r="E30" s="1"/>
    </row>
    <row r="31" spans="1:7" ht="18.75" x14ac:dyDescent="0.3">
      <c r="A31" s="1"/>
      <c r="B31" s="109" t="s">
        <v>893</v>
      </c>
      <c r="C31" s="109"/>
      <c r="D31" s="109"/>
      <c r="E31" s="1"/>
    </row>
    <row r="32" spans="1:7" ht="18.75" x14ac:dyDescent="0.3">
      <c r="A32" s="1"/>
      <c r="B32" s="109" t="s">
        <v>1631</v>
      </c>
      <c r="C32" s="109"/>
      <c r="D32" s="109"/>
      <c r="E32" s="1"/>
    </row>
    <row r="33" spans="1:5" ht="18.75" x14ac:dyDescent="0.3">
      <c r="A33" s="1"/>
      <c r="B33" s="109" t="s">
        <v>1144</v>
      </c>
      <c r="C33" s="109"/>
      <c r="D33" s="109"/>
      <c r="E33" s="1"/>
    </row>
    <row r="34" spans="1:5" ht="18.75" x14ac:dyDescent="0.3">
      <c r="A34" s="1"/>
      <c r="B34" s="109" t="s">
        <v>19</v>
      </c>
      <c r="C34" s="109"/>
      <c r="D34" s="109"/>
      <c r="E34" s="1"/>
    </row>
    <row r="35" spans="1:5" ht="18.75" x14ac:dyDescent="0.3">
      <c r="A35" s="1"/>
      <c r="B35" s="109" t="s">
        <v>904</v>
      </c>
      <c r="C35" s="109"/>
      <c r="D35" s="109"/>
      <c r="E35" s="1"/>
    </row>
    <row r="36" spans="1:5" ht="18.75" x14ac:dyDescent="0.3">
      <c r="A36" s="1"/>
      <c r="B36" s="113" t="s">
        <v>1474</v>
      </c>
      <c r="C36" s="113"/>
      <c r="D36" s="113"/>
      <c r="E36" s="1"/>
    </row>
    <row r="37" spans="1:5" ht="18.75" x14ac:dyDescent="0.3">
      <c r="A37" s="1"/>
      <c r="B37" s="109" t="s">
        <v>1475</v>
      </c>
      <c r="C37" s="109"/>
      <c r="D37" s="109"/>
      <c r="E37" s="1"/>
    </row>
    <row r="38" spans="1:5" ht="18.75" x14ac:dyDescent="0.3">
      <c r="A38" s="1"/>
      <c r="B38" s="113" t="s">
        <v>785</v>
      </c>
      <c r="C38" s="113"/>
      <c r="D38" s="113"/>
      <c r="E38" s="1"/>
    </row>
    <row r="39" spans="1:5" ht="18.75" x14ac:dyDescent="0.3">
      <c r="A39" s="1"/>
      <c r="B39" s="110"/>
      <c r="C39" s="111"/>
      <c r="D39" s="112"/>
      <c r="E39" s="1"/>
    </row>
    <row r="40" spans="1:5" ht="18.75" x14ac:dyDescent="0.3">
      <c r="A40" s="1"/>
      <c r="B40" s="113" t="s">
        <v>1143</v>
      </c>
      <c r="C40" s="113"/>
      <c r="D40" s="113"/>
      <c r="E40" s="1"/>
    </row>
    <row r="41" spans="1:5" ht="18.75" x14ac:dyDescent="0.3">
      <c r="A41" s="1"/>
      <c r="B41" s="109" t="s">
        <v>905</v>
      </c>
      <c r="C41" s="109"/>
      <c r="D41" s="109"/>
      <c r="E41" s="1"/>
    </row>
    <row r="42" spans="1:5" ht="18.75" x14ac:dyDescent="0.3">
      <c r="A42" s="1"/>
      <c r="B42" s="109" t="s">
        <v>906</v>
      </c>
      <c r="C42" s="109"/>
      <c r="D42" s="109"/>
      <c r="E42" s="1"/>
    </row>
    <row r="43" spans="1:5" ht="18.75" x14ac:dyDescent="0.3">
      <c r="A43" s="1"/>
      <c r="B43" s="109" t="s">
        <v>927</v>
      </c>
      <c r="C43" s="109"/>
      <c r="D43" s="109"/>
      <c r="E43" s="1"/>
    </row>
    <row r="44" spans="1:5" ht="18.75" x14ac:dyDescent="0.3">
      <c r="A44" s="1"/>
      <c r="B44" s="110"/>
      <c r="C44" s="111"/>
      <c r="D44" s="112"/>
      <c r="E44" s="1"/>
    </row>
    <row r="45" spans="1:5" ht="18.75" x14ac:dyDescent="0.3">
      <c r="A45" s="1"/>
      <c r="B45" s="113" t="s">
        <v>29</v>
      </c>
      <c r="C45" s="113"/>
      <c r="D45" s="113"/>
      <c r="E45" s="1"/>
    </row>
    <row r="46" spans="1:5" ht="18.75" x14ac:dyDescent="0.3">
      <c r="A46" s="1"/>
      <c r="B46" s="109" t="s">
        <v>535</v>
      </c>
      <c r="C46" s="109" t="s">
        <v>20</v>
      </c>
      <c r="D46" s="109" t="s">
        <v>20</v>
      </c>
      <c r="E46" s="1"/>
    </row>
    <row r="47" spans="1:5" ht="18.75" x14ac:dyDescent="0.3">
      <c r="A47" s="1"/>
      <c r="B47" s="109" t="s">
        <v>766</v>
      </c>
      <c r="C47" s="109" t="s">
        <v>21</v>
      </c>
      <c r="D47" s="109" t="s">
        <v>21</v>
      </c>
      <c r="E47" s="1"/>
    </row>
    <row r="48" spans="1:5" ht="18.75" x14ac:dyDescent="0.3">
      <c r="A48" s="1"/>
      <c r="B48" s="109" t="s">
        <v>22</v>
      </c>
      <c r="C48" s="109" t="s">
        <v>22</v>
      </c>
      <c r="D48" s="109" t="s">
        <v>22</v>
      </c>
      <c r="E48" s="1"/>
    </row>
    <row r="49" spans="1:5" ht="18.75" x14ac:dyDescent="0.3">
      <c r="A49" s="1"/>
      <c r="B49" s="109" t="s">
        <v>1159</v>
      </c>
      <c r="C49" s="109" t="s">
        <v>23</v>
      </c>
      <c r="D49" s="109" t="s">
        <v>23</v>
      </c>
      <c r="E49" s="1"/>
    </row>
    <row r="50" spans="1:5" ht="18.75" x14ac:dyDescent="0.3">
      <c r="A50" s="1"/>
      <c r="B50" s="109" t="s">
        <v>767</v>
      </c>
      <c r="C50" s="109" t="s">
        <v>24</v>
      </c>
      <c r="D50" s="109" t="s">
        <v>24</v>
      </c>
      <c r="E50" s="1"/>
    </row>
    <row r="51" spans="1:5" ht="18.75" x14ac:dyDescent="0.3">
      <c r="A51" s="1"/>
      <c r="B51" s="109" t="s">
        <v>768</v>
      </c>
      <c r="C51" s="109" t="s">
        <v>25</v>
      </c>
      <c r="D51" s="109" t="s">
        <v>25</v>
      </c>
      <c r="E51" s="1"/>
    </row>
    <row r="52" spans="1:5" ht="18.75" x14ac:dyDescent="0.3">
      <c r="A52" s="1"/>
      <c r="B52" s="110"/>
      <c r="C52" s="111"/>
      <c r="D52" s="112"/>
      <c r="E52" s="1"/>
    </row>
    <row r="53" spans="1:5" ht="18.75" x14ac:dyDescent="0.3">
      <c r="A53" s="1"/>
      <c r="B53" s="113" t="s">
        <v>444</v>
      </c>
      <c r="C53" s="113" t="s">
        <v>27</v>
      </c>
      <c r="D53" s="113" t="s">
        <v>27</v>
      </c>
      <c r="E53" s="1"/>
    </row>
    <row r="54" spans="1:5" ht="18.75" x14ac:dyDescent="0.3">
      <c r="A54" s="1"/>
      <c r="B54" s="109" t="s">
        <v>445</v>
      </c>
      <c r="C54" s="109"/>
      <c r="D54" s="109"/>
      <c r="E54" s="1"/>
    </row>
    <row r="55" spans="1:5" ht="18.75" x14ac:dyDescent="0.3">
      <c r="A55" s="1"/>
      <c r="B55" s="109" t="s">
        <v>446</v>
      </c>
      <c r="C55" s="109"/>
      <c r="D55" s="109"/>
      <c r="E55" s="1"/>
    </row>
    <row r="56" spans="1:5" ht="18.75" x14ac:dyDescent="0.3">
      <c r="A56" s="1"/>
      <c r="B56" s="110"/>
      <c r="C56" s="111"/>
      <c r="D56" s="112"/>
      <c r="E56" s="1"/>
    </row>
    <row r="57" spans="1:5" ht="18.75" x14ac:dyDescent="0.3">
      <c r="A57" s="1"/>
      <c r="B57" s="113" t="s">
        <v>1160</v>
      </c>
      <c r="C57" s="113" t="s">
        <v>1</v>
      </c>
      <c r="D57" s="113" t="s">
        <v>1</v>
      </c>
      <c r="E57" s="1"/>
    </row>
    <row r="58" spans="1:5" ht="18.75" x14ac:dyDescent="0.3">
      <c r="A58" s="1"/>
      <c r="B58" s="109" t="s">
        <v>1146</v>
      </c>
      <c r="C58" s="109" t="s">
        <v>8</v>
      </c>
      <c r="D58" s="109" t="s">
        <v>8</v>
      </c>
      <c r="E58" s="1"/>
    </row>
    <row r="59" spans="1:5" ht="18.75" x14ac:dyDescent="0.3">
      <c r="A59" s="1"/>
      <c r="B59" s="109" t="s">
        <v>166</v>
      </c>
      <c r="C59" s="109" t="s">
        <v>2</v>
      </c>
      <c r="D59" s="109" t="s">
        <v>2</v>
      </c>
      <c r="E59" s="1"/>
    </row>
    <row r="60" spans="1:5" ht="18.75" x14ac:dyDescent="0.3">
      <c r="A60" s="1"/>
      <c r="B60" s="109" t="s">
        <v>1121</v>
      </c>
      <c r="C60" s="109" t="s">
        <v>3</v>
      </c>
      <c r="D60" s="109" t="s">
        <v>3</v>
      </c>
      <c r="E60" s="1"/>
    </row>
    <row r="61" spans="1:5" ht="18.75" x14ac:dyDescent="0.3">
      <c r="A61" s="1"/>
      <c r="B61" s="109" t="s">
        <v>1145</v>
      </c>
      <c r="C61" s="109" t="s">
        <v>4</v>
      </c>
      <c r="D61" s="109" t="s">
        <v>4</v>
      </c>
      <c r="E61" s="1"/>
    </row>
    <row r="62" spans="1:5" ht="18.75" x14ac:dyDescent="0.3">
      <c r="A62" s="1"/>
      <c r="B62" s="109" t="s">
        <v>5</v>
      </c>
      <c r="C62" s="109" t="s">
        <v>5</v>
      </c>
      <c r="D62" s="109" t="s">
        <v>5</v>
      </c>
      <c r="E62" s="1"/>
    </row>
    <row r="63" spans="1:5" ht="18.75" x14ac:dyDescent="0.3">
      <c r="A63" s="1"/>
      <c r="B63" s="109" t="s">
        <v>1152</v>
      </c>
      <c r="C63" s="109" t="s">
        <v>17</v>
      </c>
      <c r="D63" s="109" t="s">
        <v>17</v>
      </c>
      <c r="E63" s="1"/>
    </row>
    <row r="64" spans="1:5" ht="18.75" x14ac:dyDescent="0.3">
      <c r="A64" s="1"/>
      <c r="B64" s="109" t="s">
        <v>251</v>
      </c>
      <c r="C64" s="109"/>
      <c r="D64" s="109"/>
      <c r="E64" s="1"/>
    </row>
    <row r="65" spans="1:5" ht="18.75" x14ac:dyDescent="0.3">
      <c r="A65" s="1"/>
      <c r="B65" s="109" t="s">
        <v>1141</v>
      </c>
      <c r="C65" s="109" t="s">
        <v>6</v>
      </c>
      <c r="D65" s="109" t="s">
        <v>6</v>
      </c>
      <c r="E65" s="1"/>
    </row>
    <row r="66" spans="1:5" ht="18.75" x14ac:dyDescent="0.3">
      <c r="A66" s="1"/>
      <c r="B66" s="109" t="s">
        <v>7</v>
      </c>
      <c r="C66" s="109" t="s">
        <v>7</v>
      </c>
      <c r="D66" s="109" t="s">
        <v>7</v>
      </c>
      <c r="E66" s="1"/>
    </row>
    <row r="67" spans="1:5" ht="18.75" x14ac:dyDescent="0.3">
      <c r="A67" s="1"/>
      <c r="B67" s="109" t="s">
        <v>1161</v>
      </c>
      <c r="C67" s="109" t="s">
        <v>9</v>
      </c>
      <c r="D67" s="109" t="s">
        <v>9</v>
      </c>
      <c r="E67" s="1"/>
    </row>
    <row r="68" spans="1:5" ht="18.75" x14ac:dyDescent="0.3">
      <c r="A68" s="1"/>
      <c r="B68" s="109" t="s">
        <v>1147</v>
      </c>
      <c r="C68" s="109" t="s">
        <v>10</v>
      </c>
      <c r="D68" s="109" t="s">
        <v>10</v>
      </c>
      <c r="E68" s="1"/>
    </row>
    <row r="69" spans="1:5" ht="18.75" x14ac:dyDescent="0.3">
      <c r="A69" s="1"/>
      <c r="B69" s="109" t="s">
        <v>1148</v>
      </c>
      <c r="C69" s="109" t="s">
        <v>11</v>
      </c>
      <c r="D69" s="109" t="s">
        <v>11</v>
      </c>
      <c r="E69" s="1"/>
    </row>
    <row r="70" spans="1:5" ht="18.75" x14ac:dyDescent="0.3">
      <c r="A70" s="1"/>
      <c r="B70" s="109" t="s">
        <v>12</v>
      </c>
      <c r="C70" s="109" t="s">
        <v>12</v>
      </c>
      <c r="D70" s="109" t="s">
        <v>12</v>
      </c>
      <c r="E70" s="1"/>
    </row>
    <row r="71" spans="1:5" ht="18.75" x14ac:dyDescent="0.3">
      <c r="A71" s="1"/>
      <c r="B71" s="109" t="s">
        <v>13</v>
      </c>
      <c r="C71" s="109" t="s">
        <v>13</v>
      </c>
      <c r="D71" s="109" t="s">
        <v>13</v>
      </c>
      <c r="E71" s="1"/>
    </row>
    <row r="72" spans="1:5" ht="18.75" x14ac:dyDescent="0.3">
      <c r="A72" s="1"/>
      <c r="B72" s="109" t="s">
        <v>1149</v>
      </c>
      <c r="C72" s="109" t="s">
        <v>14</v>
      </c>
      <c r="D72" s="109" t="s">
        <v>14</v>
      </c>
      <c r="E72" s="1"/>
    </row>
    <row r="73" spans="1:5" ht="18.75" x14ac:dyDescent="0.3">
      <c r="A73" s="1"/>
      <c r="B73" s="109" t="s">
        <v>15</v>
      </c>
      <c r="C73" s="109" t="s">
        <v>15</v>
      </c>
      <c r="D73" s="109" t="s">
        <v>15</v>
      </c>
      <c r="E73" s="1"/>
    </row>
    <row r="74" spans="1:5" ht="18.75" x14ac:dyDescent="0.3">
      <c r="A74" s="1"/>
      <c r="B74" s="109" t="s">
        <v>167</v>
      </c>
      <c r="C74" s="109"/>
      <c r="D74" s="109"/>
      <c r="E74" s="1"/>
    </row>
    <row r="75" spans="1:5" ht="18.75" x14ac:dyDescent="0.3">
      <c r="A75" s="1"/>
      <c r="B75" s="109" t="s">
        <v>168</v>
      </c>
      <c r="C75" s="109"/>
      <c r="D75" s="109"/>
      <c r="E75" s="1"/>
    </row>
    <row r="76" spans="1:5" ht="18.75" x14ac:dyDescent="0.3">
      <c r="A76" s="1"/>
      <c r="B76" s="109" t="s">
        <v>1151</v>
      </c>
      <c r="C76" s="109" t="s">
        <v>16</v>
      </c>
      <c r="D76" s="109" t="s">
        <v>16</v>
      </c>
      <c r="E76" s="1"/>
    </row>
    <row r="77" spans="1:5" ht="18.75" x14ac:dyDescent="0.3">
      <c r="A77" s="1"/>
      <c r="B77" s="115"/>
      <c r="C77" s="115"/>
      <c r="D77" s="115"/>
      <c r="E77" s="1"/>
    </row>
    <row r="78" spans="1:5" ht="18.75" x14ac:dyDescent="0.3">
      <c r="A78" s="1"/>
      <c r="B78" s="113" t="s">
        <v>1162</v>
      </c>
      <c r="C78" s="113"/>
      <c r="D78" s="113"/>
      <c r="E78" s="1"/>
    </row>
    <row r="79" spans="1:5" ht="15.75" x14ac:dyDescent="0.25">
      <c r="B79" s="109" t="s">
        <v>48</v>
      </c>
      <c r="C79" s="109"/>
      <c r="D79" s="109"/>
    </row>
    <row r="80" spans="1:5" ht="15.75" x14ac:dyDescent="0.25">
      <c r="B80" s="109" t="s">
        <v>784</v>
      </c>
      <c r="C80" s="109"/>
      <c r="D80" s="109"/>
    </row>
    <row r="81" spans="2:4" ht="15.75" x14ac:dyDescent="0.25">
      <c r="B81" s="109" t="s">
        <v>49</v>
      </c>
      <c r="C81" s="109"/>
      <c r="D81" s="109"/>
    </row>
  </sheetData>
  <mergeCells count="85">
    <mergeCell ref="B81:D81"/>
    <mergeCell ref="B80:D80"/>
    <mergeCell ref="B79:D79"/>
    <mergeCell ref="B73:D73"/>
    <mergeCell ref="B74:D74"/>
    <mergeCell ref="B75:D75"/>
    <mergeCell ref="B78:D78"/>
    <mergeCell ref="B31:D31"/>
    <mergeCell ref="I5:N5"/>
    <mergeCell ref="B76:D76"/>
    <mergeCell ref="B77:D77"/>
    <mergeCell ref="B63:D63"/>
    <mergeCell ref="B52:D52"/>
    <mergeCell ref="B53:D53"/>
    <mergeCell ref="B54:D54"/>
    <mergeCell ref="B55:D55"/>
    <mergeCell ref="B56:D56"/>
    <mergeCell ref="B57:D57"/>
    <mergeCell ref="B46:D46"/>
    <mergeCell ref="B47:D47"/>
    <mergeCell ref="B48:D48"/>
    <mergeCell ref="B49:D49"/>
    <mergeCell ref="B62:D62"/>
    <mergeCell ref="I1:N1"/>
    <mergeCell ref="I2:N2"/>
    <mergeCell ref="F3:G4"/>
    <mergeCell ref="I3:N3"/>
    <mergeCell ref="I4:N4"/>
    <mergeCell ref="B70:D70"/>
    <mergeCell ref="B71:D71"/>
    <mergeCell ref="B72:D72"/>
    <mergeCell ref="B64:D64"/>
    <mergeCell ref="B65:D65"/>
    <mergeCell ref="B66:D66"/>
    <mergeCell ref="B67:D67"/>
    <mergeCell ref="B68:D68"/>
    <mergeCell ref="B69:D69"/>
    <mergeCell ref="B29:D29"/>
    <mergeCell ref="B58:D58"/>
    <mergeCell ref="B59:D59"/>
    <mergeCell ref="B60:D60"/>
    <mergeCell ref="B61:D61"/>
    <mergeCell ref="B50:D50"/>
    <mergeCell ref="B51:D51"/>
    <mergeCell ref="B40:D40"/>
    <mergeCell ref="B41:D41"/>
    <mergeCell ref="B38:D38"/>
    <mergeCell ref="B39:D39"/>
    <mergeCell ref="B42:D42"/>
    <mergeCell ref="B43:D43"/>
    <mergeCell ref="B44:D44"/>
    <mergeCell ref="B45:D45"/>
    <mergeCell ref="B34:D34"/>
    <mergeCell ref="A10:E10"/>
    <mergeCell ref="B32:D32"/>
    <mergeCell ref="B33:D33"/>
    <mergeCell ref="F1:G2"/>
    <mergeCell ref="B25:D25"/>
    <mergeCell ref="B26:D26"/>
    <mergeCell ref="B27:D27"/>
    <mergeCell ref="B19:D19"/>
    <mergeCell ref="B20:D20"/>
    <mergeCell ref="B21:D21"/>
    <mergeCell ref="B11:D11"/>
    <mergeCell ref="A12:E12"/>
    <mergeCell ref="B13:D13"/>
    <mergeCell ref="B14:D14"/>
    <mergeCell ref="B15:D15"/>
    <mergeCell ref="B28:D28"/>
    <mergeCell ref="B30:D30"/>
    <mergeCell ref="B35:D35"/>
    <mergeCell ref="B36:D36"/>
    <mergeCell ref="B37:D37"/>
    <mergeCell ref="A1:E4"/>
    <mergeCell ref="A5:E5"/>
    <mergeCell ref="A6:E6"/>
    <mergeCell ref="B7:D7"/>
    <mergeCell ref="B8:D8"/>
    <mergeCell ref="B9:D9"/>
    <mergeCell ref="B22:D22"/>
    <mergeCell ref="B23:D23"/>
    <mergeCell ref="B24:D24"/>
    <mergeCell ref="B16:D16"/>
    <mergeCell ref="B17:D17"/>
    <mergeCell ref="B18:D18"/>
  </mergeCells>
  <hyperlinks>
    <hyperlink ref="B7:D7" location="арматура!R1C1" display="Арматура" xr:uid="{00000000-0004-0000-3200-000000000000}"/>
    <hyperlink ref="B8:D8" location="'Дріт в''язальний'!A1" display="Дріт в'язальний" xr:uid="{00000000-0004-0000-3200-000001000000}"/>
    <hyperlink ref="B9:D9" location="'Дріт ВР'!A1" display="Дріт ВР" xr:uid="{00000000-0004-0000-3200-000002000000}"/>
    <hyperlink ref="B11:D11" location="Двотавр!A1" display="Двотавр  " xr:uid="{00000000-0004-0000-3200-000003000000}"/>
    <hyperlink ref="B13:D13" location="Квадрат!A1" display="Квадрат сталевий" xr:uid="{00000000-0004-0000-3200-000004000000}"/>
    <hyperlink ref="B15:D15" location="Круг!A1" display="Круг сталевий" xr:uid="{00000000-0004-0000-3200-000005000000}"/>
    <hyperlink ref="B19:D19" location="лист!R1C1" display="Листы:" xr:uid="{00000000-0004-0000-3200-000006000000}"/>
    <hyperlink ref="B20:D20" location="Лист!A1" display="Лист сталевий" xr:uid="{00000000-0004-0000-3200-000007000000}"/>
    <hyperlink ref="B21:D21" location="'Лист рифлений'!A1" display="Лист рифлений" xr:uid="{00000000-0004-0000-3200-000008000000}"/>
    <hyperlink ref="B22:D22" location="'Лист ПВЛ'!A1" display="Лист ПВЛ" xr:uid="{00000000-0004-0000-3200-000009000000}"/>
    <hyperlink ref="B23:D23" location="'Лист оцинкований'!A1" display="Лист оцинкований" xr:uid="{00000000-0004-0000-3200-00000A000000}"/>
    <hyperlink ref="B24:D24" location="'Лист нержавіючий'!A1" display="Лист нержавіючий" xr:uid="{00000000-0004-0000-3200-00000B000000}"/>
    <hyperlink ref="B28:D28" location="Профнасил!A1" display="Профнастил" xr:uid="{00000000-0004-0000-3200-00000C000000}"/>
    <hyperlink ref="B29:D29" location="'Преміум профнастил'!A1" display="Преміум профнастил" xr:uid="{00000000-0004-0000-3200-00000D000000}"/>
    <hyperlink ref="B30:D30" location="' Металочерепиця'!A1" display="Металочерепиця" xr:uid="{00000000-0004-0000-3200-00000E000000}"/>
    <hyperlink ref="B31:D31" location="'Преміум металочерепиця'!A1" display="Преміум металочерепиця" xr:uid="{00000000-0004-0000-3200-00000F000000}"/>
    <hyperlink ref="B32:D32" location="метизы!R1C1" display="Метизы" xr:uid="{00000000-0004-0000-3200-000010000000}"/>
    <hyperlink ref="B33:D33" location="'Водосточна система'!A1" display="Водостічна система" xr:uid="{00000000-0004-0000-3200-000011000000}"/>
    <hyperlink ref="B34:D34" location="планки!R1C1" display="Планки" xr:uid="{00000000-0004-0000-3200-000012000000}"/>
    <hyperlink ref="B35:D35" location="'Утеплювач, ізоляція'!A1" display="Утеплювач, ізоляція" xr:uid="{00000000-0004-0000-3200-000013000000}"/>
    <hyperlink ref="B38:D38" location="'Фальцева покрівля'!A1" display="Фальцева покрівля" xr:uid="{00000000-0004-0000-3200-000014000000}"/>
    <hyperlink ref="B40:D40" location="'сетка сварная в картах'!R1C1" display="Сетка:" xr:uid="{00000000-0004-0000-3200-000015000000}"/>
    <hyperlink ref="B41:D41" location="'Сітка зварна в картах'!A1" display="Сітка зварна в картах" xr:uid="{00000000-0004-0000-3200-000016000000}"/>
    <hyperlink ref="B42:D42" location="'Сітка зварна в рулоні'!A1" display="Сітка зварна в рулоне" xr:uid="{00000000-0004-0000-3200-000017000000}"/>
    <hyperlink ref="B43:D43" location="'Сітка рабиця'!A1" display="Сітка рабиця" xr:uid="{00000000-0004-0000-3200-000018000000}"/>
    <hyperlink ref="B45:D45" location="'труба профильная'!R1C1" display="Труба:" xr:uid="{00000000-0004-0000-3200-000019000000}"/>
    <hyperlink ref="B46:D46" location="'Труба профільна'!A1" display="Труба профільна" xr:uid="{00000000-0004-0000-3200-00001A000000}"/>
    <hyperlink ref="B47:D47" location="'Труба ел.зв.'!A1" display="Труба електрозварна" xr:uid="{00000000-0004-0000-3200-00001B000000}"/>
    <hyperlink ref="B48:D48" location="'труба вгп'!R1C1" display="Трубв ВГП ДУ" xr:uid="{00000000-0004-0000-3200-00001C000000}"/>
    <hyperlink ref="B50:D50" location="'Труба оцинк.'!A1" display="Труба оцинкована" xr:uid="{00000000-0004-0000-3200-00001D000000}"/>
    <hyperlink ref="B51:D51" location="'Труба нержавіюча'!A1" display="Труба нержавіюча" xr:uid="{00000000-0004-0000-3200-00001E000000}"/>
    <hyperlink ref="B57:D57" location="шпилька.гайка.шайба!R1C1" display="Комплектующие" xr:uid="{00000000-0004-0000-3200-00001F000000}"/>
    <hyperlink ref="B60:D60" location="Цвяхи!A1" display="Цвяхи" xr:uid="{00000000-0004-0000-3200-000020000000}"/>
    <hyperlink ref="B61:D61" location="'Гіпсокартон та профіль'!A1" display=" Гіпсокартон та профіль" xr:uid="{00000000-0004-0000-3200-000021000000}"/>
    <hyperlink ref="B62:D62" location="диск!R1C1" display="Диск" xr:uid="{00000000-0004-0000-3200-000022000000}"/>
    <hyperlink ref="B65:D65" location="Лакофарбові!A1" display="Лакофарбові" xr:uid="{00000000-0004-0000-3200-000023000000}"/>
    <hyperlink ref="B66:D66" location="лопата!R1C1" display="Лопата" xr:uid="{00000000-0004-0000-3200-000024000000}"/>
    <hyperlink ref="B67:D67" location="Згони!A1" display="Згони" xr:uid="{00000000-0004-0000-3200-000025000000}"/>
    <hyperlink ref="B68:D68" location="Трійники!A1" display=" Трійники" xr:uid="{00000000-0004-0000-3200-000026000000}"/>
    <hyperlink ref="B69:D69" location="Різьба!A1" display="Різьба" xr:uid="{00000000-0004-0000-3200-000027000000}"/>
    <hyperlink ref="B70:D70" location="муфта!R1C1" display="Муфта" xr:uid="{00000000-0004-0000-3200-000028000000}"/>
    <hyperlink ref="B71:D71" location="контргайка!R1C1" display="Контргайка" xr:uid="{00000000-0004-0000-3200-000029000000}"/>
    <hyperlink ref="B72:D72" location="Фланець!A1" display="Фланець" xr:uid="{00000000-0004-0000-3200-00002A000000}"/>
    <hyperlink ref="B73:D73" location="цемент!R1C1" display="Цемент" xr:uid="{00000000-0004-0000-3200-00002B000000}"/>
    <hyperlink ref="B76:D76" location="'Щітка по металу'!A1" display="Щітка по металу" xr:uid="{00000000-0004-0000-3200-00002C000000}"/>
    <hyperlink ref="B78:D78" location="доставка!R1C1" display="Услуги" xr:uid="{00000000-0004-0000-3200-00002D000000}"/>
    <hyperlink ref="B79:D79" location="доставка!R1C1" display="Доставка" xr:uid="{00000000-0004-0000-3200-00002E000000}"/>
    <hyperlink ref="B80:D80" location="Гільйотина!A1" display="Гільйотина" xr:uid="{00000000-0004-0000-3200-00002F000000}"/>
    <hyperlink ref="B81:D81" location="плазма!R1C1" display="Плазма" xr:uid="{00000000-0004-0000-3200-000030000000}"/>
    <hyperlink ref="B53:D53" location="швеллер!R1C1" display="Швеллер" xr:uid="{00000000-0004-0000-3200-000031000000}"/>
    <hyperlink ref="B54:D54" location="'Швелер катаный'!A1" display="Швелер катаний" xr:uid="{00000000-0004-0000-3200-000032000000}"/>
    <hyperlink ref="B55:D55" location="'Швелер гнутий'!A1" display="Швелер гнутий" xr:uid="{00000000-0004-0000-3200-000033000000}"/>
    <hyperlink ref="B49:D49" location="'Труба безшов.'!A1" display="Турба безшовна" xr:uid="{00000000-0004-0000-3200-000034000000}"/>
    <hyperlink ref="B59:D59" location="гайка!R1C1" display="Гайка" xr:uid="{00000000-0004-0000-3200-000035000000}"/>
    <hyperlink ref="B74:D74" location="шайба!R1C1" display="Шайба" xr:uid="{00000000-0004-0000-3200-000036000000}"/>
    <hyperlink ref="B75:D75" location="шпилька!R1C1" display="Шпилька" xr:uid="{00000000-0004-0000-3200-000037000000}"/>
    <hyperlink ref="B26:D26" location="Смуга!A1" display="Смуга" xr:uid="{00000000-0004-0000-3200-000038000000}"/>
    <hyperlink ref="B64:D64" location="заглушка!A1" display="Заглушка" xr:uid="{00000000-0004-0000-3200-000039000000}"/>
    <hyperlink ref="B58:D58" location="Відводи!A1" display="Відводи" xr:uid="{00000000-0004-0000-3200-00003A000000}"/>
    <hyperlink ref="B63:D63" location="Електроди!A1" display="Електроди" xr:uid="{00000000-0004-0000-3200-00003B000000}"/>
    <hyperlink ref="B17:D17" location="Кутник!A1" display="Кутник" xr:uid="{00000000-0004-0000-3200-00003C000000}"/>
    <hyperlink ref="B36:D36" location="Штакетник!A1" display="Штахетник" xr:uid="{00000000-0004-0000-3200-00003D000000}"/>
    <hyperlink ref="B37:D37" location="'Штакетник Преміум'!A1" display="Штахетник преміум" xr:uid="{00000000-0004-0000-3200-00003E000000}"/>
  </hyperlinks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N81"/>
  <sheetViews>
    <sheetView workbookViewId="0">
      <pane ySplit="5" topLeftCell="A6" activePane="bottomLeft" state="frozen"/>
      <selection pane="bottomLeft" activeCell="B7" sqref="B7:D7"/>
    </sheetView>
  </sheetViews>
  <sheetFormatPr defaultRowHeight="15" x14ac:dyDescent="0.25"/>
  <cols>
    <col min="1" max="1" width="1.28515625" customWidth="1"/>
    <col min="5" max="5" width="1.28515625" customWidth="1"/>
    <col min="6" max="6" width="62.85546875" customWidth="1"/>
    <col min="7" max="7" width="26.5703125" customWidth="1"/>
  </cols>
  <sheetData>
    <row r="1" spans="1:14" x14ac:dyDescent="0.25">
      <c r="A1" s="114"/>
      <c r="B1" s="114"/>
      <c r="C1" s="114"/>
      <c r="D1" s="114"/>
      <c r="E1" s="114"/>
      <c r="F1" s="106" t="s">
        <v>289</v>
      </c>
      <c r="G1" s="106"/>
      <c r="H1" s="2" t="s">
        <v>517</v>
      </c>
      <c r="I1" s="101" t="s">
        <v>519</v>
      </c>
      <c r="J1" s="101"/>
      <c r="K1" s="101"/>
      <c r="L1" s="101"/>
      <c r="M1" s="101"/>
      <c r="N1" s="101"/>
    </row>
    <row r="2" spans="1:14" x14ac:dyDescent="0.25">
      <c r="A2" s="114"/>
      <c r="B2" s="114"/>
      <c r="C2" s="114"/>
      <c r="D2" s="114"/>
      <c r="E2" s="114"/>
      <c r="F2" s="106"/>
      <c r="G2" s="106"/>
      <c r="H2" s="2" t="s">
        <v>521</v>
      </c>
      <c r="I2" s="101" t="s">
        <v>1476</v>
      </c>
      <c r="J2" s="101"/>
      <c r="K2" s="101"/>
      <c r="L2" s="101"/>
      <c r="M2" s="101"/>
      <c r="N2" s="101"/>
    </row>
    <row r="3" spans="1:14" x14ac:dyDescent="0.25">
      <c r="A3" s="114"/>
      <c r="B3" s="114"/>
      <c r="C3" s="114"/>
      <c r="D3" s="114"/>
      <c r="E3" s="114"/>
      <c r="F3" s="107" t="s">
        <v>168</v>
      </c>
      <c r="G3" s="107"/>
      <c r="H3" s="2" t="s">
        <v>44</v>
      </c>
      <c r="I3" s="101" t="s">
        <v>47</v>
      </c>
      <c r="J3" s="101"/>
      <c r="K3" s="101"/>
      <c r="L3" s="101"/>
      <c r="M3" s="101"/>
      <c r="N3" s="101"/>
    </row>
    <row r="4" spans="1:14" x14ac:dyDescent="0.25">
      <c r="A4" s="114"/>
      <c r="B4" s="114"/>
      <c r="C4" s="114"/>
      <c r="D4" s="114"/>
      <c r="E4" s="114"/>
      <c r="F4" s="107"/>
      <c r="G4" s="107"/>
      <c r="H4" s="2" t="s">
        <v>45</v>
      </c>
      <c r="I4" s="101" t="s">
        <v>520</v>
      </c>
      <c r="J4" s="101"/>
      <c r="K4" s="101"/>
      <c r="L4" s="101"/>
      <c r="M4" s="101"/>
      <c r="N4" s="101"/>
    </row>
    <row r="5" spans="1:14" ht="18.75" x14ac:dyDescent="0.3">
      <c r="A5" s="113" t="s">
        <v>288</v>
      </c>
      <c r="B5" s="113"/>
      <c r="C5" s="113"/>
      <c r="D5" s="113"/>
      <c r="E5" s="113"/>
      <c r="F5" s="20" t="s">
        <v>493</v>
      </c>
      <c r="G5" s="20" t="s">
        <v>512</v>
      </c>
      <c r="H5" s="2" t="s">
        <v>46</v>
      </c>
      <c r="I5" s="101" t="s">
        <v>51</v>
      </c>
      <c r="J5" s="101"/>
      <c r="K5" s="101"/>
      <c r="L5" s="101"/>
      <c r="M5" s="101"/>
      <c r="N5" s="101"/>
    </row>
    <row r="6" spans="1:14" ht="18.75" x14ac:dyDescent="0.3">
      <c r="A6" s="115"/>
      <c r="B6" s="115"/>
      <c r="C6" s="115"/>
      <c r="D6" s="115"/>
      <c r="E6" s="115"/>
      <c r="F6" s="49" t="s">
        <v>189</v>
      </c>
      <c r="G6" s="3">
        <v>71.34</v>
      </c>
    </row>
    <row r="7" spans="1:14" ht="18.75" x14ac:dyDescent="0.3">
      <c r="A7" s="1"/>
      <c r="B7" s="113" t="s">
        <v>0</v>
      </c>
      <c r="C7" s="113"/>
      <c r="D7" s="113"/>
      <c r="E7" s="1"/>
      <c r="F7" s="49" t="s">
        <v>190</v>
      </c>
      <c r="G7" s="3">
        <v>90.03</v>
      </c>
    </row>
    <row r="8" spans="1:14" ht="18.75" x14ac:dyDescent="0.3">
      <c r="A8" s="1"/>
      <c r="B8" s="109" t="s">
        <v>492</v>
      </c>
      <c r="C8" s="109"/>
      <c r="D8" s="109"/>
      <c r="E8" s="1"/>
      <c r="F8" s="49" t="s">
        <v>1460</v>
      </c>
      <c r="G8" s="3">
        <v>202.14</v>
      </c>
    </row>
    <row r="9" spans="1:14" ht="18.75" x14ac:dyDescent="0.3">
      <c r="A9" s="1"/>
      <c r="B9" s="109" t="s">
        <v>488</v>
      </c>
      <c r="C9" s="109"/>
      <c r="D9" s="109"/>
      <c r="E9" s="1"/>
      <c r="F9" s="49" t="s">
        <v>191</v>
      </c>
      <c r="G9" s="3">
        <v>173.63</v>
      </c>
    </row>
    <row r="10" spans="1:14" ht="18.75" x14ac:dyDescent="0.3">
      <c r="A10" s="115"/>
      <c r="B10" s="115"/>
      <c r="C10" s="115"/>
      <c r="D10" s="115"/>
      <c r="E10" s="115"/>
      <c r="F10" s="49" t="s">
        <v>192</v>
      </c>
      <c r="G10" s="3">
        <v>201</v>
      </c>
    </row>
    <row r="11" spans="1:14" ht="18.75" x14ac:dyDescent="0.3">
      <c r="A11" s="1"/>
      <c r="B11" s="113" t="s">
        <v>533</v>
      </c>
      <c r="C11" s="113"/>
      <c r="D11" s="113"/>
      <c r="E11" s="1"/>
      <c r="F11" s="49" t="s">
        <v>1461</v>
      </c>
      <c r="G11" s="3">
        <v>214.62</v>
      </c>
    </row>
    <row r="12" spans="1:14" ht="18.75" x14ac:dyDescent="0.3">
      <c r="A12" s="115"/>
      <c r="B12" s="115"/>
      <c r="C12" s="115"/>
      <c r="D12" s="115"/>
      <c r="E12" s="115"/>
      <c r="F12" s="49" t="s">
        <v>193</v>
      </c>
      <c r="G12" s="3">
        <v>199.95</v>
      </c>
    </row>
    <row r="13" spans="1:14" ht="18.75" x14ac:dyDescent="0.3">
      <c r="A13" s="1"/>
      <c r="B13" s="113" t="s">
        <v>290</v>
      </c>
      <c r="C13" s="113"/>
      <c r="D13" s="113"/>
      <c r="E13" s="1"/>
      <c r="F13" s="49" t="s">
        <v>194</v>
      </c>
      <c r="G13" s="3">
        <v>330.06</v>
      </c>
    </row>
    <row r="14" spans="1:14" ht="18.75" x14ac:dyDescent="0.3">
      <c r="A14" s="1"/>
      <c r="B14" s="110"/>
      <c r="C14" s="111"/>
      <c r="D14" s="112"/>
      <c r="E14" s="1"/>
      <c r="F14" s="49" t="s">
        <v>195</v>
      </c>
      <c r="G14" s="3">
        <v>376.05</v>
      </c>
    </row>
    <row r="15" spans="1:14" ht="18.75" x14ac:dyDescent="0.3">
      <c r="A15" s="1"/>
      <c r="B15" s="113" t="s">
        <v>300</v>
      </c>
      <c r="C15" s="113"/>
      <c r="D15" s="113"/>
      <c r="E15" s="1"/>
      <c r="F15" s="49" t="s">
        <v>196</v>
      </c>
      <c r="G15" s="3">
        <v>439.2</v>
      </c>
    </row>
    <row r="16" spans="1:14" ht="18.75" x14ac:dyDescent="0.3">
      <c r="A16" s="1"/>
      <c r="B16" s="110"/>
      <c r="C16" s="111"/>
      <c r="D16" s="112"/>
      <c r="E16" s="1"/>
      <c r="F16" s="49" t="s">
        <v>197</v>
      </c>
      <c r="G16" s="3">
        <v>999.21</v>
      </c>
    </row>
    <row r="17" spans="1:7" ht="18.75" x14ac:dyDescent="0.3">
      <c r="A17" s="1"/>
      <c r="B17" s="113" t="s">
        <v>430</v>
      </c>
      <c r="C17" s="113" t="s">
        <v>26</v>
      </c>
      <c r="D17" s="113" t="s">
        <v>26</v>
      </c>
      <c r="E17" s="1"/>
      <c r="F17" s="49" t="s">
        <v>198</v>
      </c>
      <c r="G17" s="3">
        <v>25.92</v>
      </c>
    </row>
    <row r="18" spans="1:7" ht="18.75" x14ac:dyDescent="0.3">
      <c r="A18" s="1"/>
      <c r="B18" s="110"/>
      <c r="C18" s="111"/>
      <c r="D18" s="112"/>
      <c r="E18" s="1"/>
      <c r="F18" s="49" t="s">
        <v>199</v>
      </c>
      <c r="G18" s="3">
        <v>36.6</v>
      </c>
    </row>
    <row r="19" spans="1:7" ht="18.75" x14ac:dyDescent="0.3">
      <c r="A19" s="1"/>
      <c r="B19" s="113" t="s">
        <v>412</v>
      </c>
      <c r="C19" s="113"/>
      <c r="D19" s="113"/>
      <c r="E19" s="1"/>
    </row>
    <row r="20" spans="1:7" ht="18.75" x14ac:dyDescent="0.3">
      <c r="A20" s="1"/>
      <c r="B20" s="109" t="s">
        <v>301</v>
      </c>
      <c r="C20" s="109"/>
      <c r="D20" s="109"/>
      <c r="E20" s="1"/>
    </row>
    <row r="21" spans="1:7" ht="18.75" x14ac:dyDescent="0.3">
      <c r="A21" s="1"/>
      <c r="B21" s="109" t="s">
        <v>410</v>
      </c>
      <c r="C21" s="109"/>
      <c r="D21" s="109"/>
      <c r="E21" s="1"/>
    </row>
    <row r="22" spans="1:7" ht="18.75" x14ac:dyDescent="0.3">
      <c r="A22" s="1"/>
      <c r="B22" s="109" t="s">
        <v>28</v>
      </c>
      <c r="C22" s="109"/>
      <c r="D22" s="109"/>
      <c r="E22" s="1"/>
    </row>
    <row r="23" spans="1:7" ht="18.75" x14ac:dyDescent="0.3">
      <c r="A23" s="1"/>
      <c r="B23" s="109" t="s">
        <v>411</v>
      </c>
      <c r="C23" s="109"/>
      <c r="D23" s="109"/>
      <c r="E23" s="1"/>
    </row>
    <row r="24" spans="1:7" ht="18.75" x14ac:dyDescent="0.3">
      <c r="A24" s="1"/>
      <c r="B24" s="109" t="s">
        <v>413</v>
      </c>
      <c r="C24" s="109"/>
      <c r="D24" s="109"/>
      <c r="E24" s="1"/>
    </row>
    <row r="25" spans="1:7" ht="18.75" x14ac:dyDescent="0.3">
      <c r="A25" s="1"/>
      <c r="B25" s="110"/>
      <c r="C25" s="111"/>
      <c r="D25" s="112"/>
      <c r="E25" s="1"/>
    </row>
    <row r="26" spans="1:7" ht="18.75" x14ac:dyDescent="0.3">
      <c r="A26" s="1"/>
      <c r="B26" s="113" t="s">
        <v>429</v>
      </c>
      <c r="C26" s="113"/>
      <c r="D26" s="113"/>
      <c r="E26" s="1"/>
    </row>
    <row r="27" spans="1:7" ht="18.75" x14ac:dyDescent="0.3">
      <c r="A27" s="1"/>
      <c r="B27" s="110"/>
      <c r="C27" s="111"/>
      <c r="D27" s="112"/>
      <c r="E27" s="1"/>
    </row>
    <row r="28" spans="1:7" ht="18.75" x14ac:dyDescent="0.3">
      <c r="A28" s="1"/>
      <c r="B28" s="113" t="s">
        <v>18</v>
      </c>
      <c r="C28" s="113"/>
      <c r="D28" s="113"/>
      <c r="E28" s="1"/>
    </row>
    <row r="29" spans="1:7" ht="18.75" x14ac:dyDescent="0.3">
      <c r="A29" s="1"/>
      <c r="B29" s="109" t="s">
        <v>885</v>
      </c>
      <c r="C29" s="109"/>
      <c r="D29" s="109"/>
      <c r="E29" s="1"/>
    </row>
    <row r="30" spans="1:7" ht="18.75" x14ac:dyDescent="0.3">
      <c r="A30" s="1"/>
      <c r="B30" s="113" t="s">
        <v>889</v>
      </c>
      <c r="C30" s="113"/>
      <c r="D30" s="113"/>
      <c r="E30" s="1"/>
    </row>
    <row r="31" spans="1:7" ht="18.75" x14ac:dyDescent="0.3">
      <c r="A31" s="1"/>
      <c r="B31" s="109" t="s">
        <v>893</v>
      </c>
      <c r="C31" s="109"/>
      <c r="D31" s="109"/>
      <c r="E31" s="1"/>
    </row>
    <row r="32" spans="1:7" ht="18.75" x14ac:dyDescent="0.3">
      <c r="A32" s="1"/>
      <c r="B32" s="109" t="s">
        <v>1631</v>
      </c>
      <c r="C32" s="109"/>
      <c r="D32" s="109"/>
      <c r="E32" s="1"/>
    </row>
    <row r="33" spans="1:5" ht="18.75" x14ac:dyDescent="0.3">
      <c r="A33" s="1"/>
      <c r="B33" s="109" t="s">
        <v>1144</v>
      </c>
      <c r="C33" s="109"/>
      <c r="D33" s="109"/>
      <c r="E33" s="1"/>
    </row>
    <row r="34" spans="1:5" ht="18.75" x14ac:dyDescent="0.3">
      <c r="A34" s="1"/>
      <c r="B34" s="109" t="s">
        <v>19</v>
      </c>
      <c r="C34" s="109"/>
      <c r="D34" s="109"/>
      <c r="E34" s="1"/>
    </row>
    <row r="35" spans="1:5" ht="18.75" x14ac:dyDescent="0.3">
      <c r="A35" s="1"/>
      <c r="B35" s="109" t="s">
        <v>904</v>
      </c>
      <c r="C35" s="109"/>
      <c r="D35" s="109"/>
      <c r="E35" s="1"/>
    </row>
    <row r="36" spans="1:5" ht="18.75" x14ac:dyDescent="0.3">
      <c r="A36" s="1"/>
      <c r="B36" s="113" t="s">
        <v>1474</v>
      </c>
      <c r="C36" s="113"/>
      <c r="D36" s="113"/>
      <c r="E36" s="1"/>
    </row>
    <row r="37" spans="1:5" ht="18.75" x14ac:dyDescent="0.3">
      <c r="A37" s="1"/>
      <c r="B37" s="109" t="s">
        <v>1475</v>
      </c>
      <c r="C37" s="109"/>
      <c r="D37" s="109"/>
      <c r="E37" s="1"/>
    </row>
    <row r="38" spans="1:5" ht="18.75" x14ac:dyDescent="0.3">
      <c r="A38" s="1"/>
      <c r="B38" s="113" t="s">
        <v>785</v>
      </c>
      <c r="C38" s="113"/>
      <c r="D38" s="113"/>
      <c r="E38" s="1"/>
    </row>
    <row r="39" spans="1:5" ht="18.75" x14ac:dyDescent="0.3">
      <c r="A39" s="1"/>
      <c r="B39" s="110"/>
      <c r="C39" s="111"/>
      <c r="D39" s="112"/>
      <c r="E39" s="1"/>
    </row>
    <row r="40" spans="1:5" ht="18.75" x14ac:dyDescent="0.3">
      <c r="A40" s="1"/>
      <c r="B40" s="113" t="s">
        <v>1143</v>
      </c>
      <c r="C40" s="113"/>
      <c r="D40" s="113"/>
      <c r="E40" s="1"/>
    </row>
    <row r="41" spans="1:5" ht="18.75" x14ac:dyDescent="0.3">
      <c r="A41" s="1"/>
      <c r="B41" s="109" t="s">
        <v>905</v>
      </c>
      <c r="C41" s="109"/>
      <c r="D41" s="109"/>
      <c r="E41" s="1"/>
    </row>
    <row r="42" spans="1:5" ht="18.75" x14ac:dyDescent="0.3">
      <c r="A42" s="1"/>
      <c r="B42" s="109" t="s">
        <v>906</v>
      </c>
      <c r="C42" s="109"/>
      <c r="D42" s="109"/>
      <c r="E42" s="1"/>
    </row>
    <row r="43" spans="1:5" ht="18.75" x14ac:dyDescent="0.3">
      <c r="A43" s="1"/>
      <c r="B43" s="109" t="s">
        <v>927</v>
      </c>
      <c r="C43" s="109"/>
      <c r="D43" s="109"/>
      <c r="E43" s="1"/>
    </row>
    <row r="44" spans="1:5" ht="18.75" x14ac:dyDescent="0.3">
      <c r="A44" s="1"/>
      <c r="B44" s="110"/>
      <c r="C44" s="111"/>
      <c r="D44" s="112"/>
      <c r="E44" s="1"/>
    </row>
    <row r="45" spans="1:5" ht="18.75" x14ac:dyDescent="0.3">
      <c r="A45" s="1"/>
      <c r="B45" s="113" t="s">
        <v>29</v>
      </c>
      <c r="C45" s="113"/>
      <c r="D45" s="113"/>
      <c r="E45" s="1"/>
    </row>
    <row r="46" spans="1:5" ht="18.75" x14ac:dyDescent="0.3">
      <c r="A46" s="1"/>
      <c r="B46" s="109" t="s">
        <v>535</v>
      </c>
      <c r="C46" s="109" t="s">
        <v>20</v>
      </c>
      <c r="D46" s="109" t="s">
        <v>20</v>
      </c>
      <c r="E46" s="1"/>
    </row>
    <row r="47" spans="1:5" ht="18.75" x14ac:dyDescent="0.3">
      <c r="A47" s="1"/>
      <c r="B47" s="109" t="s">
        <v>766</v>
      </c>
      <c r="C47" s="109" t="s">
        <v>21</v>
      </c>
      <c r="D47" s="109" t="s">
        <v>21</v>
      </c>
      <c r="E47" s="1"/>
    </row>
    <row r="48" spans="1:5" ht="18.75" x14ac:dyDescent="0.3">
      <c r="A48" s="1"/>
      <c r="B48" s="109" t="s">
        <v>22</v>
      </c>
      <c r="C48" s="109" t="s">
        <v>22</v>
      </c>
      <c r="D48" s="109" t="s">
        <v>22</v>
      </c>
      <c r="E48" s="1"/>
    </row>
    <row r="49" spans="1:5" ht="18.75" x14ac:dyDescent="0.3">
      <c r="A49" s="1"/>
      <c r="B49" s="109" t="s">
        <v>1159</v>
      </c>
      <c r="C49" s="109" t="s">
        <v>23</v>
      </c>
      <c r="D49" s="109" t="s">
        <v>23</v>
      </c>
      <c r="E49" s="1"/>
    </row>
    <row r="50" spans="1:5" ht="18.75" x14ac:dyDescent="0.3">
      <c r="A50" s="1"/>
      <c r="B50" s="109" t="s">
        <v>767</v>
      </c>
      <c r="C50" s="109" t="s">
        <v>24</v>
      </c>
      <c r="D50" s="109" t="s">
        <v>24</v>
      </c>
      <c r="E50" s="1"/>
    </row>
    <row r="51" spans="1:5" ht="18.75" x14ac:dyDescent="0.3">
      <c r="A51" s="1"/>
      <c r="B51" s="109" t="s">
        <v>768</v>
      </c>
      <c r="C51" s="109" t="s">
        <v>25</v>
      </c>
      <c r="D51" s="109" t="s">
        <v>25</v>
      </c>
      <c r="E51" s="1"/>
    </row>
    <row r="52" spans="1:5" ht="18.75" x14ac:dyDescent="0.3">
      <c r="A52" s="1"/>
      <c r="B52" s="110"/>
      <c r="C52" s="111"/>
      <c r="D52" s="112"/>
      <c r="E52" s="1"/>
    </row>
    <row r="53" spans="1:5" ht="18.75" x14ac:dyDescent="0.3">
      <c r="A53" s="1"/>
      <c r="B53" s="113" t="s">
        <v>444</v>
      </c>
      <c r="C53" s="113" t="s">
        <v>27</v>
      </c>
      <c r="D53" s="113" t="s">
        <v>27</v>
      </c>
      <c r="E53" s="1"/>
    </row>
    <row r="54" spans="1:5" ht="18.75" x14ac:dyDescent="0.3">
      <c r="A54" s="1"/>
      <c r="B54" s="109" t="s">
        <v>445</v>
      </c>
      <c r="C54" s="109"/>
      <c r="D54" s="109"/>
      <c r="E54" s="1"/>
    </row>
    <row r="55" spans="1:5" ht="18.75" x14ac:dyDescent="0.3">
      <c r="A55" s="1"/>
      <c r="B55" s="109" t="s">
        <v>446</v>
      </c>
      <c r="C55" s="109"/>
      <c r="D55" s="109"/>
      <c r="E55" s="1"/>
    </row>
    <row r="56" spans="1:5" ht="18.75" x14ac:dyDescent="0.3">
      <c r="A56" s="1"/>
      <c r="B56" s="110"/>
      <c r="C56" s="111"/>
      <c r="D56" s="112"/>
      <c r="E56" s="1"/>
    </row>
    <row r="57" spans="1:5" ht="18.75" x14ac:dyDescent="0.3">
      <c r="A57" s="1"/>
      <c r="B57" s="113" t="s">
        <v>1160</v>
      </c>
      <c r="C57" s="113" t="s">
        <v>1</v>
      </c>
      <c r="D57" s="113" t="s">
        <v>1</v>
      </c>
      <c r="E57" s="1"/>
    </row>
    <row r="58" spans="1:5" ht="18.75" x14ac:dyDescent="0.3">
      <c r="A58" s="1"/>
      <c r="B58" s="109" t="s">
        <v>1146</v>
      </c>
      <c r="C58" s="109" t="s">
        <v>8</v>
      </c>
      <c r="D58" s="109" t="s">
        <v>8</v>
      </c>
      <c r="E58" s="1"/>
    </row>
    <row r="59" spans="1:5" ht="18.75" x14ac:dyDescent="0.3">
      <c r="A59" s="1"/>
      <c r="B59" s="109" t="s">
        <v>166</v>
      </c>
      <c r="C59" s="109" t="s">
        <v>2</v>
      </c>
      <c r="D59" s="109" t="s">
        <v>2</v>
      </c>
      <c r="E59" s="1"/>
    </row>
    <row r="60" spans="1:5" ht="18.75" x14ac:dyDescent="0.3">
      <c r="A60" s="1"/>
      <c r="B60" s="109" t="s">
        <v>1121</v>
      </c>
      <c r="C60" s="109" t="s">
        <v>3</v>
      </c>
      <c r="D60" s="109" t="s">
        <v>3</v>
      </c>
      <c r="E60" s="1"/>
    </row>
    <row r="61" spans="1:5" ht="18.75" x14ac:dyDescent="0.3">
      <c r="A61" s="1"/>
      <c r="B61" s="109" t="s">
        <v>1145</v>
      </c>
      <c r="C61" s="109" t="s">
        <v>4</v>
      </c>
      <c r="D61" s="109" t="s">
        <v>4</v>
      </c>
      <c r="E61" s="1"/>
    </row>
    <row r="62" spans="1:5" ht="18.75" x14ac:dyDescent="0.3">
      <c r="A62" s="1"/>
      <c r="B62" s="109" t="s">
        <v>5</v>
      </c>
      <c r="C62" s="109" t="s">
        <v>5</v>
      </c>
      <c r="D62" s="109" t="s">
        <v>5</v>
      </c>
      <c r="E62" s="1"/>
    </row>
    <row r="63" spans="1:5" ht="18.75" x14ac:dyDescent="0.3">
      <c r="A63" s="1"/>
      <c r="B63" s="109" t="s">
        <v>1152</v>
      </c>
      <c r="C63" s="109" t="s">
        <v>17</v>
      </c>
      <c r="D63" s="109" t="s">
        <v>17</v>
      </c>
      <c r="E63" s="1"/>
    </row>
    <row r="64" spans="1:5" ht="18.75" x14ac:dyDescent="0.3">
      <c r="A64" s="1"/>
      <c r="B64" s="109" t="s">
        <v>251</v>
      </c>
      <c r="C64" s="109"/>
      <c r="D64" s="109"/>
      <c r="E64" s="1"/>
    </row>
    <row r="65" spans="1:5" ht="18.75" x14ac:dyDescent="0.3">
      <c r="A65" s="1"/>
      <c r="B65" s="109" t="s">
        <v>1141</v>
      </c>
      <c r="C65" s="109" t="s">
        <v>6</v>
      </c>
      <c r="D65" s="109" t="s">
        <v>6</v>
      </c>
      <c r="E65" s="1"/>
    </row>
    <row r="66" spans="1:5" ht="18.75" x14ac:dyDescent="0.3">
      <c r="A66" s="1"/>
      <c r="B66" s="109" t="s">
        <v>7</v>
      </c>
      <c r="C66" s="109" t="s">
        <v>7</v>
      </c>
      <c r="D66" s="109" t="s">
        <v>7</v>
      </c>
      <c r="E66" s="1"/>
    </row>
    <row r="67" spans="1:5" ht="18.75" x14ac:dyDescent="0.3">
      <c r="A67" s="1"/>
      <c r="B67" s="109" t="s">
        <v>1161</v>
      </c>
      <c r="C67" s="109" t="s">
        <v>9</v>
      </c>
      <c r="D67" s="109" t="s">
        <v>9</v>
      </c>
      <c r="E67" s="1"/>
    </row>
    <row r="68" spans="1:5" ht="18.75" x14ac:dyDescent="0.3">
      <c r="A68" s="1"/>
      <c r="B68" s="109" t="s">
        <v>1147</v>
      </c>
      <c r="C68" s="109" t="s">
        <v>10</v>
      </c>
      <c r="D68" s="109" t="s">
        <v>10</v>
      </c>
      <c r="E68" s="1"/>
    </row>
    <row r="69" spans="1:5" ht="18.75" x14ac:dyDescent="0.3">
      <c r="A69" s="1"/>
      <c r="B69" s="109" t="s">
        <v>1148</v>
      </c>
      <c r="C69" s="109" t="s">
        <v>11</v>
      </c>
      <c r="D69" s="109" t="s">
        <v>11</v>
      </c>
      <c r="E69" s="1"/>
    </row>
    <row r="70" spans="1:5" ht="18.75" x14ac:dyDescent="0.3">
      <c r="A70" s="1"/>
      <c r="B70" s="109" t="s">
        <v>12</v>
      </c>
      <c r="C70" s="109" t="s">
        <v>12</v>
      </c>
      <c r="D70" s="109" t="s">
        <v>12</v>
      </c>
      <c r="E70" s="1"/>
    </row>
    <row r="71" spans="1:5" ht="18.75" x14ac:dyDescent="0.3">
      <c r="A71" s="1"/>
      <c r="B71" s="109" t="s">
        <v>13</v>
      </c>
      <c r="C71" s="109" t="s">
        <v>13</v>
      </c>
      <c r="D71" s="109" t="s">
        <v>13</v>
      </c>
      <c r="E71" s="1"/>
    </row>
    <row r="72" spans="1:5" ht="18.75" x14ac:dyDescent="0.3">
      <c r="A72" s="1"/>
      <c r="B72" s="109" t="s">
        <v>1149</v>
      </c>
      <c r="C72" s="109" t="s">
        <v>14</v>
      </c>
      <c r="D72" s="109" t="s">
        <v>14</v>
      </c>
      <c r="E72" s="1"/>
    </row>
    <row r="73" spans="1:5" ht="18.75" x14ac:dyDescent="0.3">
      <c r="A73" s="1"/>
      <c r="B73" s="109" t="s">
        <v>15</v>
      </c>
      <c r="C73" s="109" t="s">
        <v>15</v>
      </c>
      <c r="D73" s="109" t="s">
        <v>15</v>
      </c>
      <c r="E73" s="1"/>
    </row>
    <row r="74" spans="1:5" ht="18.75" x14ac:dyDescent="0.3">
      <c r="A74" s="1"/>
      <c r="B74" s="109" t="s">
        <v>167</v>
      </c>
      <c r="C74" s="109"/>
      <c r="D74" s="109"/>
      <c r="E74" s="1"/>
    </row>
    <row r="75" spans="1:5" ht="18.75" x14ac:dyDescent="0.3">
      <c r="A75" s="1"/>
      <c r="B75" s="109" t="s">
        <v>168</v>
      </c>
      <c r="C75" s="109"/>
      <c r="D75" s="109"/>
      <c r="E75" s="1"/>
    </row>
    <row r="76" spans="1:5" ht="18.75" x14ac:dyDescent="0.3">
      <c r="A76" s="1"/>
      <c r="B76" s="109" t="s">
        <v>1151</v>
      </c>
      <c r="C76" s="109" t="s">
        <v>16</v>
      </c>
      <c r="D76" s="109" t="s">
        <v>16</v>
      </c>
      <c r="E76" s="1"/>
    </row>
    <row r="77" spans="1:5" ht="18.75" x14ac:dyDescent="0.3">
      <c r="A77" s="1"/>
      <c r="B77" s="115"/>
      <c r="C77" s="115"/>
      <c r="D77" s="115"/>
      <c r="E77" s="1"/>
    </row>
    <row r="78" spans="1:5" ht="18.75" x14ac:dyDescent="0.3">
      <c r="A78" s="1"/>
      <c r="B78" s="113" t="s">
        <v>1162</v>
      </c>
      <c r="C78" s="113"/>
      <c r="D78" s="113"/>
      <c r="E78" s="1"/>
    </row>
    <row r="79" spans="1:5" ht="15.75" x14ac:dyDescent="0.25">
      <c r="B79" s="109" t="s">
        <v>48</v>
      </c>
      <c r="C79" s="109"/>
      <c r="D79" s="109"/>
    </row>
    <row r="80" spans="1:5" ht="15.75" x14ac:dyDescent="0.25">
      <c r="B80" s="109" t="s">
        <v>784</v>
      </c>
      <c r="C80" s="109"/>
      <c r="D80" s="109"/>
    </row>
    <row r="81" spans="2:4" ht="15.75" x14ac:dyDescent="0.25">
      <c r="B81" s="109" t="s">
        <v>49</v>
      </c>
      <c r="C81" s="109"/>
      <c r="D81" s="109"/>
    </row>
  </sheetData>
  <mergeCells count="85">
    <mergeCell ref="B81:D81"/>
    <mergeCell ref="B38:D38"/>
    <mergeCell ref="B39:D39"/>
    <mergeCell ref="B28:D28"/>
    <mergeCell ref="B19:D19"/>
    <mergeCell ref="B20:D20"/>
    <mergeCell ref="B27:D27"/>
    <mergeCell ref="B29:D29"/>
    <mergeCell ref="B21:D21"/>
    <mergeCell ref="B36:D36"/>
    <mergeCell ref="B46:D46"/>
    <mergeCell ref="B47:D47"/>
    <mergeCell ref="B48:D48"/>
    <mergeCell ref="B49:D49"/>
    <mergeCell ref="B50:D50"/>
    <mergeCell ref="B51:D51"/>
    <mergeCell ref="B80:D80"/>
    <mergeCell ref="B43:D43"/>
    <mergeCell ref="B44:D44"/>
    <mergeCell ref="B45:D45"/>
    <mergeCell ref="B34:D34"/>
    <mergeCell ref="B35:D35"/>
    <mergeCell ref="B78:D78"/>
    <mergeCell ref="B79:D79"/>
    <mergeCell ref="B73:D73"/>
    <mergeCell ref="B74:D74"/>
    <mergeCell ref="B75:D75"/>
    <mergeCell ref="B55:D55"/>
    <mergeCell ref="B37:D37"/>
    <mergeCell ref="B70:D70"/>
    <mergeCell ref="B71:D71"/>
    <mergeCell ref="B72:D72"/>
    <mergeCell ref="I5:N5"/>
    <mergeCell ref="B76:D76"/>
    <mergeCell ref="B77:D77"/>
    <mergeCell ref="B40:D40"/>
    <mergeCell ref="B41:D41"/>
    <mergeCell ref="B42:D42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A12:E12"/>
    <mergeCell ref="F1:G2"/>
    <mergeCell ref="I1:N1"/>
    <mergeCell ref="I2:N2"/>
    <mergeCell ref="F3:G4"/>
    <mergeCell ref="I3:N3"/>
    <mergeCell ref="I4:N4"/>
    <mergeCell ref="A1:E4"/>
    <mergeCell ref="A5:E5"/>
    <mergeCell ref="A6:E6"/>
    <mergeCell ref="B7:D7"/>
    <mergeCell ref="B8:D8"/>
    <mergeCell ref="B68:D68"/>
    <mergeCell ref="B9:D9"/>
    <mergeCell ref="B16:D16"/>
    <mergeCell ref="B17:D17"/>
    <mergeCell ref="B18:D18"/>
    <mergeCell ref="A10:E10"/>
    <mergeCell ref="B11:D11"/>
    <mergeCell ref="B13:D13"/>
    <mergeCell ref="B14:D14"/>
    <mergeCell ref="B15:D15"/>
    <mergeCell ref="B69:D69"/>
    <mergeCell ref="B63:D63"/>
    <mergeCell ref="B52:D52"/>
    <mergeCell ref="B53:D53"/>
    <mergeCell ref="B54:D54"/>
    <mergeCell ref="B57:D57"/>
    <mergeCell ref="B56:D56"/>
    <mergeCell ref="B58:D58"/>
    <mergeCell ref="B59:D59"/>
    <mergeCell ref="B60:D60"/>
    <mergeCell ref="B61:D61"/>
    <mergeCell ref="B62:D62"/>
    <mergeCell ref="B64:D64"/>
    <mergeCell ref="B65:D65"/>
    <mergeCell ref="B66:D66"/>
    <mergeCell ref="B67:D67"/>
  </mergeCells>
  <hyperlinks>
    <hyperlink ref="B7:D7" location="арматура!R1C1" display="Арматура" xr:uid="{00000000-0004-0000-3300-000000000000}"/>
    <hyperlink ref="B8:D8" location="'Дріт в''язальний'!A1" display="Дріт в'язальний" xr:uid="{00000000-0004-0000-3300-000001000000}"/>
    <hyperlink ref="B9:D9" location="'Дріт ВР'!A1" display="Дріт ВР" xr:uid="{00000000-0004-0000-3300-000002000000}"/>
    <hyperlink ref="B11:D11" location="Двотавр!A1" display="Двотавр  " xr:uid="{00000000-0004-0000-3300-000003000000}"/>
    <hyperlink ref="B13:D13" location="Квадрат!A1" display="Квадрат сталевий" xr:uid="{00000000-0004-0000-3300-000004000000}"/>
    <hyperlink ref="B15:D15" location="Круг!A1" display="Круг сталевий" xr:uid="{00000000-0004-0000-3300-000005000000}"/>
    <hyperlink ref="B19:D19" location="лист!R1C1" display="Листы:" xr:uid="{00000000-0004-0000-3300-000006000000}"/>
    <hyperlink ref="B20:D20" location="Лист!A1" display="Лист сталевий" xr:uid="{00000000-0004-0000-3300-000007000000}"/>
    <hyperlink ref="B21:D21" location="'Лист рифлений'!A1" display="Лист рифлений" xr:uid="{00000000-0004-0000-3300-000008000000}"/>
    <hyperlink ref="B22:D22" location="'Лист ПВЛ'!A1" display="Лист ПВЛ" xr:uid="{00000000-0004-0000-3300-000009000000}"/>
    <hyperlink ref="B23:D23" location="'Лист оцинкований'!A1" display="Лист оцинкований" xr:uid="{00000000-0004-0000-3300-00000A000000}"/>
    <hyperlink ref="B24:D24" location="'Лист нержавіючий'!A1" display="Лист нержавіючий" xr:uid="{00000000-0004-0000-3300-00000B000000}"/>
    <hyperlink ref="B28:D28" location="Профнасил!A1" display="Профнастил" xr:uid="{00000000-0004-0000-3300-00000C000000}"/>
    <hyperlink ref="B29:D29" location="'Преміум профнастил'!A1" display="Преміум профнастил" xr:uid="{00000000-0004-0000-3300-00000D000000}"/>
    <hyperlink ref="B30:D30" location="' Металочерепиця'!A1" display="Металочерепиця" xr:uid="{00000000-0004-0000-3300-00000E000000}"/>
    <hyperlink ref="B31:D31" location="'Преміум металочерепиця'!A1" display="Преміум металочерепиця" xr:uid="{00000000-0004-0000-3300-00000F000000}"/>
    <hyperlink ref="B32:D32" location="метизы!R1C1" display="Метизы" xr:uid="{00000000-0004-0000-3300-000010000000}"/>
    <hyperlink ref="B33:D33" location="'Водосточна система'!A1" display="Водостічна система" xr:uid="{00000000-0004-0000-3300-000011000000}"/>
    <hyperlink ref="B34:D34" location="планки!R1C1" display="Планки" xr:uid="{00000000-0004-0000-3300-000012000000}"/>
    <hyperlink ref="B35:D35" location="'Утеплювач, ізоляція'!A1" display="Утеплювач, ізоляція" xr:uid="{00000000-0004-0000-3300-000013000000}"/>
    <hyperlink ref="B38:D38" location="'Фальцева покрівля'!A1" display="Фальцева покрівля" xr:uid="{00000000-0004-0000-3300-000014000000}"/>
    <hyperlink ref="B40:D40" location="'сетка сварная в картах'!R1C1" display="Сетка:" xr:uid="{00000000-0004-0000-3300-000015000000}"/>
    <hyperlink ref="B41:D41" location="'Сітка зварна в картах'!A1" display="Сітка зварна в картах" xr:uid="{00000000-0004-0000-3300-000016000000}"/>
    <hyperlink ref="B42:D42" location="'Сітка зварна в рулоні'!A1" display="Сітка зварна в рулоне" xr:uid="{00000000-0004-0000-3300-000017000000}"/>
    <hyperlink ref="B43:D43" location="'Сітка рабиця'!A1" display="Сітка рабиця" xr:uid="{00000000-0004-0000-3300-000018000000}"/>
    <hyperlink ref="B45:D45" location="'труба профильная'!R1C1" display="Труба:" xr:uid="{00000000-0004-0000-3300-000019000000}"/>
    <hyperlink ref="B46:D46" location="'Труба профільна'!A1" display="Труба профільна" xr:uid="{00000000-0004-0000-3300-00001A000000}"/>
    <hyperlink ref="B47:D47" location="'Труба ел.зв.'!A1" display="Труба електрозварна" xr:uid="{00000000-0004-0000-3300-00001B000000}"/>
    <hyperlink ref="B48:D48" location="'труба вгп'!R1C1" display="Трубв ВГП ДУ" xr:uid="{00000000-0004-0000-3300-00001C000000}"/>
    <hyperlink ref="B50:D50" location="'Труба оцинк.'!A1" display="Труба оцинкована" xr:uid="{00000000-0004-0000-3300-00001D000000}"/>
    <hyperlink ref="B51:D51" location="'Труба нержавіюча'!A1" display="Труба нержавіюча" xr:uid="{00000000-0004-0000-3300-00001E000000}"/>
    <hyperlink ref="B57:D57" location="шпилька.гайка.шайба!R1C1" display="Комплектующие" xr:uid="{00000000-0004-0000-3300-00001F000000}"/>
    <hyperlink ref="B60:D60" location="Цвяхи!A1" display="Цвяхи" xr:uid="{00000000-0004-0000-3300-000020000000}"/>
    <hyperlink ref="B61:D61" location="'Гіпсокартон та профіль'!A1" display=" Гіпсокартон та профіль" xr:uid="{00000000-0004-0000-3300-000021000000}"/>
    <hyperlink ref="B62:D62" location="диск!R1C1" display="Диск" xr:uid="{00000000-0004-0000-3300-000022000000}"/>
    <hyperlink ref="B65:D65" location="Лакофарбові!A1" display="Лакофарбові" xr:uid="{00000000-0004-0000-3300-000023000000}"/>
    <hyperlink ref="B66:D66" location="лопата!R1C1" display="Лопата" xr:uid="{00000000-0004-0000-3300-000024000000}"/>
    <hyperlink ref="B67:D67" location="Згони!A1" display="Згони" xr:uid="{00000000-0004-0000-3300-000025000000}"/>
    <hyperlink ref="B68:D68" location="Трійники!A1" display=" Трійники" xr:uid="{00000000-0004-0000-3300-000026000000}"/>
    <hyperlink ref="B69:D69" location="Різьба!A1" display="Різьба" xr:uid="{00000000-0004-0000-3300-000027000000}"/>
    <hyperlink ref="B70:D70" location="муфта!R1C1" display="Муфта" xr:uid="{00000000-0004-0000-3300-000028000000}"/>
    <hyperlink ref="B71:D71" location="контргайка!R1C1" display="Контргайка" xr:uid="{00000000-0004-0000-3300-000029000000}"/>
    <hyperlink ref="B72:D72" location="Фланець!A1" display="Фланець" xr:uid="{00000000-0004-0000-3300-00002A000000}"/>
    <hyperlink ref="B73:D73" location="цемент!R1C1" display="Цемент" xr:uid="{00000000-0004-0000-3300-00002B000000}"/>
    <hyperlink ref="B76:D76" location="'Щітка по металу'!A1" display="Щітка по металу" xr:uid="{00000000-0004-0000-3300-00002C000000}"/>
    <hyperlink ref="B78:D78" location="доставка!R1C1" display="Услуги" xr:uid="{00000000-0004-0000-3300-00002D000000}"/>
    <hyperlink ref="B79:D79" location="доставка!R1C1" display="Доставка" xr:uid="{00000000-0004-0000-3300-00002E000000}"/>
    <hyperlink ref="B80:D80" location="Гільйотина!A1" display="Гільйотина" xr:uid="{00000000-0004-0000-3300-00002F000000}"/>
    <hyperlink ref="B81:D81" location="плазма!R1C1" display="Плазма" xr:uid="{00000000-0004-0000-3300-000030000000}"/>
    <hyperlink ref="B53:D53" location="швеллер!R1C1" display="Швеллер" xr:uid="{00000000-0004-0000-3300-000031000000}"/>
    <hyperlink ref="B54:D54" location="'Швелер катаный'!A1" display="Швелер катаний" xr:uid="{00000000-0004-0000-3300-000032000000}"/>
    <hyperlink ref="B55:D55" location="'Швелер гнутий'!A1" display="Швелер гнутий" xr:uid="{00000000-0004-0000-3300-000033000000}"/>
    <hyperlink ref="B49:D49" location="'Труба безшов.'!A1" display="Турба безшовна" xr:uid="{00000000-0004-0000-3300-000034000000}"/>
    <hyperlink ref="B59:D59" location="гайка!R1C1" display="Гайка" xr:uid="{00000000-0004-0000-3300-000035000000}"/>
    <hyperlink ref="B74:D74" location="шайба!R1C1" display="Шайба" xr:uid="{00000000-0004-0000-3300-000036000000}"/>
    <hyperlink ref="B75:D75" location="шпилька!R1C1" display="Шпилька" xr:uid="{00000000-0004-0000-3300-000037000000}"/>
    <hyperlink ref="B26:D26" location="Смуга!A1" display="Смуга" xr:uid="{00000000-0004-0000-3300-000038000000}"/>
    <hyperlink ref="B64:D64" location="заглушка!A1" display="Заглушка" xr:uid="{00000000-0004-0000-3300-000039000000}"/>
    <hyperlink ref="B58:D58" location="Відводи!A1" display="Відводи" xr:uid="{00000000-0004-0000-3300-00003A000000}"/>
    <hyperlink ref="B63:D63" location="Електроди!A1" display="Електроди" xr:uid="{00000000-0004-0000-3300-00003B000000}"/>
    <hyperlink ref="B17:D17" location="Кутник!A1" display="Кутник" xr:uid="{00000000-0004-0000-3300-00003C000000}"/>
    <hyperlink ref="B36:D36" location="Штакетник!A1" display="Штахетник" xr:uid="{00000000-0004-0000-3300-00003D000000}"/>
    <hyperlink ref="B37:D37" location="'Штакетник Преміум'!A1" display="Штахетник преміум" xr:uid="{00000000-0004-0000-3300-00003E000000}"/>
  </hyperlinks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V81"/>
  <sheetViews>
    <sheetView workbookViewId="0">
      <pane ySplit="5" topLeftCell="A6" activePane="bottomLeft" state="frozen"/>
      <selection pane="bottomLeft" activeCell="Q2" sqref="Q2:V2"/>
    </sheetView>
  </sheetViews>
  <sheetFormatPr defaultRowHeight="15" x14ac:dyDescent="0.25"/>
  <cols>
    <col min="1" max="1" width="1.28515625" customWidth="1"/>
    <col min="5" max="5" width="1.28515625" customWidth="1"/>
  </cols>
  <sheetData>
    <row r="1" spans="1:22" x14ac:dyDescent="0.25">
      <c r="A1" s="114"/>
      <c r="B1" s="114"/>
      <c r="C1" s="114"/>
      <c r="D1" s="114"/>
      <c r="E1" s="114"/>
      <c r="F1" s="106" t="s">
        <v>289</v>
      </c>
      <c r="G1" s="106"/>
      <c r="H1" s="106"/>
      <c r="I1" s="106"/>
      <c r="J1" s="106"/>
      <c r="K1" s="106"/>
      <c r="L1" s="106"/>
      <c r="M1" s="106"/>
      <c r="N1" s="106"/>
      <c r="O1" s="106"/>
      <c r="P1" s="2" t="s">
        <v>517</v>
      </c>
      <c r="Q1" s="101" t="s">
        <v>519</v>
      </c>
      <c r="R1" s="101"/>
      <c r="S1" s="101"/>
      <c r="T1" s="101"/>
      <c r="U1" s="101"/>
      <c r="V1" s="101"/>
    </row>
    <row r="2" spans="1:22" x14ac:dyDescent="0.25">
      <c r="A2" s="114"/>
      <c r="B2" s="114"/>
      <c r="C2" s="114"/>
      <c r="D2" s="114"/>
      <c r="E2" s="114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2" t="s">
        <v>521</v>
      </c>
      <c r="Q2" s="101" t="s">
        <v>1476</v>
      </c>
      <c r="R2" s="101"/>
      <c r="S2" s="101"/>
      <c r="T2" s="101"/>
      <c r="U2" s="101"/>
      <c r="V2" s="101"/>
    </row>
    <row r="3" spans="1:22" x14ac:dyDescent="0.25">
      <c r="A3" s="114"/>
      <c r="B3" s="114"/>
      <c r="C3" s="114"/>
      <c r="D3" s="114"/>
      <c r="E3" s="114"/>
      <c r="F3" s="107" t="s">
        <v>1151</v>
      </c>
      <c r="G3" s="107"/>
      <c r="H3" s="107"/>
      <c r="I3" s="107"/>
      <c r="J3" s="107"/>
      <c r="K3" s="107"/>
      <c r="L3" s="107"/>
      <c r="M3" s="107"/>
      <c r="N3" s="107"/>
      <c r="O3" s="108"/>
      <c r="P3" s="2" t="s">
        <v>44</v>
      </c>
      <c r="Q3" s="101" t="s">
        <v>47</v>
      </c>
      <c r="R3" s="101"/>
      <c r="S3" s="101"/>
      <c r="T3" s="101"/>
      <c r="U3" s="101"/>
      <c r="V3" s="101"/>
    </row>
    <row r="4" spans="1:22" x14ac:dyDescent="0.25">
      <c r="A4" s="114"/>
      <c r="B4" s="114"/>
      <c r="C4" s="114"/>
      <c r="D4" s="114"/>
      <c r="E4" s="114"/>
      <c r="F4" s="107"/>
      <c r="G4" s="107"/>
      <c r="H4" s="107"/>
      <c r="I4" s="107"/>
      <c r="J4" s="107"/>
      <c r="K4" s="107"/>
      <c r="L4" s="107"/>
      <c r="M4" s="107"/>
      <c r="N4" s="107"/>
      <c r="O4" s="108"/>
      <c r="P4" s="2" t="s">
        <v>45</v>
      </c>
      <c r="Q4" s="101" t="s">
        <v>520</v>
      </c>
      <c r="R4" s="101"/>
      <c r="S4" s="101"/>
      <c r="T4" s="101"/>
      <c r="U4" s="101"/>
      <c r="V4" s="101"/>
    </row>
    <row r="5" spans="1:22" ht="18.75" x14ac:dyDescent="0.3">
      <c r="A5" s="113" t="s">
        <v>288</v>
      </c>
      <c r="B5" s="113"/>
      <c r="C5" s="113"/>
      <c r="D5" s="113"/>
      <c r="E5" s="113"/>
      <c r="F5" s="102" t="s">
        <v>493</v>
      </c>
      <c r="G5" s="215"/>
      <c r="H5" s="215"/>
      <c r="I5" s="215"/>
      <c r="J5" s="215"/>
      <c r="K5" s="215"/>
      <c r="L5" s="103"/>
      <c r="M5" s="102" t="s">
        <v>512</v>
      </c>
      <c r="N5" s="215"/>
      <c r="O5" s="103"/>
      <c r="P5" s="2" t="s">
        <v>46</v>
      </c>
      <c r="Q5" s="101" t="s">
        <v>51</v>
      </c>
      <c r="R5" s="101"/>
      <c r="S5" s="101"/>
      <c r="T5" s="101"/>
      <c r="U5" s="101"/>
      <c r="V5" s="101"/>
    </row>
    <row r="6" spans="1:22" ht="18.75" x14ac:dyDescent="0.3">
      <c r="A6" s="115"/>
      <c r="B6" s="115"/>
      <c r="C6" s="115"/>
      <c r="D6" s="115"/>
      <c r="E6" s="115"/>
      <c r="F6" s="124" t="s">
        <v>1151</v>
      </c>
      <c r="G6" s="124"/>
      <c r="H6" s="124"/>
      <c r="I6" s="124"/>
      <c r="J6" s="124"/>
      <c r="K6" s="124"/>
      <c r="L6" s="124"/>
      <c r="M6" s="158">
        <v>32.5</v>
      </c>
      <c r="N6" s="158"/>
      <c r="O6" s="158"/>
    </row>
    <row r="7" spans="1:22" ht="18.75" x14ac:dyDescent="0.3">
      <c r="A7" s="1"/>
      <c r="B7" s="113" t="s">
        <v>0</v>
      </c>
      <c r="C7" s="113"/>
      <c r="D7" s="113"/>
      <c r="E7" s="1"/>
      <c r="F7" s="124" t="s">
        <v>1330</v>
      </c>
      <c r="G7" s="124"/>
      <c r="H7" s="124"/>
      <c r="I7" s="124"/>
      <c r="J7" s="124"/>
      <c r="K7" s="124"/>
      <c r="L7" s="124"/>
      <c r="M7" s="158">
        <v>21.99</v>
      </c>
      <c r="N7" s="158"/>
      <c r="O7" s="158"/>
    </row>
    <row r="8" spans="1:22" ht="18.75" x14ac:dyDescent="0.3">
      <c r="A8" s="1"/>
      <c r="B8" s="109" t="s">
        <v>492</v>
      </c>
      <c r="C8" s="109"/>
      <c r="D8" s="109"/>
      <c r="E8" s="1"/>
      <c r="F8" s="124" t="s">
        <v>1331</v>
      </c>
      <c r="G8" s="124"/>
      <c r="H8" s="124"/>
      <c r="I8" s="124"/>
      <c r="J8" s="124"/>
      <c r="K8" s="124"/>
      <c r="L8" s="124"/>
      <c r="M8" s="158">
        <v>22.65</v>
      </c>
      <c r="N8" s="158"/>
      <c r="O8" s="158"/>
    </row>
    <row r="9" spans="1:22" ht="18.75" x14ac:dyDescent="0.3">
      <c r="A9" s="1"/>
      <c r="B9" s="109" t="s">
        <v>488</v>
      </c>
      <c r="C9" s="109"/>
      <c r="D9" s="109"/>
      <c r="E9" s="1"/>
      <c r="F9" s="124" t="s">
        <v>1332</v>
      </c>
      <c r="G9" s="124"/>
      <c r="H9" s="124"/>
      <c r="I9" s="124"/>
      <c r="J9" s="124"/>
      <c r="K9" s="124"/>
      <c r="L9" s="124"/>
      <c r="M9" s="158">
        <v>17.329999999999998</v>
      </c>
      <c r="N9" s="158"/>
      <c r="O9" s="158"/>
    </row>
    <row r="10" spans="1:22" ht="18.75" x14ac:dyDescent="0.3">
      <c r="A10" s="115"/>
      <c r="B10" s="115"/>
      <c r="C10" s="115"/>
      <c r="D10" s="115"/>
      <c r="E10" s="115"/>
      <c r="F10" s="124" t="s">
        <v>1333</v>
      </c>
      <c r="G10" s="124"/>
      <c r="H10" s="124"/>
      <c r="I10" s="124"/>
      <c r="J10" s="124"/>
      <c r="K10" s="124"/>
      <c r="L10" s="124"/>
      <c r="M10" s="158">
        <v>19.97</v>
      </c>
      <c r="N10" s="158"/>
      <c r="O10" s="158"/>
    </row>
    <row r="11" spans="1:22" ht="18.75" x14ac:dyDescent="0.3">
      <c r="A11" s="1"/>
      <c r="B11" s="113" t="s">
        <v>533</v>
      </c>
      <c r="C11" s="113"/>
      <c r="D11" s="113"/>
      <c r="E11" s="1"/>
      <c r="F11" s="124" t="s">
        <v>1334</v>
      </c>
      <c r="G11" s="124"/>
      <c r="H11" s="124"/>
      <c r="I11" s="124"/>
      <c r="J11" s="124"/>
      <c r="K11" s="124"/>
      <c r="L11" s="124"/>
      <c r="M11" s="158">
        <v>29.32</v>
      </c>
      <c r="N11" s="158"/>
      <c r="O11" s="158"/>
    </row>
    <row r="12" spans="1:22" ht="18.75" x14ac:dyDescent="0.3">
      <c r="A12" s="115"/>
      <c r="B12" s="115"/>
      <c r="C12" s="115"/>
      <c r="D12" s="115"/>
      <c r="E12" s="115"/>
    </row>
    <row r="13" spans="1:22" ht="18.75" x14ac:dyDescent="0.3">
      <c r="A13" s="1"/>
      <c r="B13" s="113" t="s">
        <v>290</v>
      </c>
      <c r="C13" s="113"/>
      <c r="D13" s="113"/>
      <c r="E13" s="1"/>
    </row>
    <row r="14" spans="1:22" ht="18.75" x14ac:dyDescent="0.3">
      <c r="A14" s="1"/>
      <c r="B14" s="110"/>
      <c r="C14" s="111"/>
      <c r="D14" s="112"/>
      <c r="E14" s="1"/>
    </row>
    <row r="15" spans="1:22" ht="18.75" x14ac:dyDescent="0.3">
      <c r="A15" s="1"/>
      <c r="B15" s="113" t="s">
        <v>300</v>
      </c>
      <c r="C15" s="113"/>
      <c r="D15" s="113"/>
      <c r="E15" s="1"/>
    </row>
    <row r="16" spans="1:22" ht="18.75" x14ac:dyDescent="0.3">
      <c r="A16" s="1"/>
      <c r="B16" s="110"/>
      <c r="C16" s="111"/>
      <c r="D16" s="112"/>
      <c r="E16" s="1"/>
    </row>
    <row r="17" spans="1:5" ht="18.75" x14ac:dyDescent="0.3">
      <c r="A17" s="1"/>
      <c r="B17" s="113" t="s">
        <v>430</v>
      </c>
      <c r="C17" s="113" t="s">
        <v>26</v>
      </c>
      <c r="D17" s="113" t="s">
        <v>26</v>
      </c>
      <c r="E17" s="1"/>
    </row>
    <row r="18" spans="1:5" ht="18.75" x14ac:dyDescent="0.3">
      <c r="A18" s="1"/>
      <c r="B18" s="110"/>
      <c r="C18" s="111"/>
      <c r="D18" s="112"/>
      <c r="E18" s="1"/>
    </row>
    <row r="19" spans="1:5" ht="18.75" x14ac:dyDescent="0.3">
      <c r="A19" s="1"/>
      <c r="B19" s="113" t="s">
        <v>412</v>
      </c>
      <c r="C19" s="113"/>
      <c r="D19" s="113"/>
      <c r="E19" s="1"/>
    </row>
    <row r="20" spans="1:5" ht="18.75" x14ac:dyDescent="0.3">
      <c r="A20" s="1"/>
      <c r="B20" s="109" t="s">
        <v>301</v>
      </c>
      <c r="C20" s="109"/>
      <c r="D20" s="109"/>
      <c r="E20" s="1"/>
    </row>
    <row r="21" spans="1:5" ht="18.75" x14ac:dyDescent="0.3">
      <c r="A21" s="1"/>
      <c r="B21" s="109" t="s">
        <v>410</v>
      </c>
      <c r="C21" s="109"/>
      <c r="D21" s="109"/>
      <c r="E21" s="1"/>
    </row>
    <row r="22" spans="1:5" ht="18.75" x14ac:dyDescent="0.3">
      <c r="A22" s="1"/>
      <c r="B22" s="109" t="s">
        <v>28</v>
      </c>
      <c r="C22" s="109"/>
      <c r="D22" s="109"/>
      <c r="E22" s="1"/>
    </row>
    <row r="23" spans="1:5" ht="18.75" x14ac:dyDescent="0.3">
      <c r="A23" s="1"/>
      <c r="B23" s="109" t="s">
        <v>411</v>
      </c>
      <c r="C23" s="109"/>
      <c r="D23" s="109"/>
      <c r="E23" s="1"/>
    </row>
    <row r="24" spans="1:5" ht="18.75" x14ac:dyDescent="0.3">
      <c r="A24" s="1"/>
      <c r="B24" s="109" t="s">
        <v>413</v>
      </c>
      <c r="C24" s="109"/>
      <c r="D24" s="109"/>
      <c r="E24" s="1"/>
    </row>
    <row r="25" spans="1:5" ht="18.75" x14ac:dyDescent="0.3">
      <c r="A25" s="1"/>
      <c r="B25" s="110"/>
      <c r="C25" s="111"/>
      <c r="D25" s="112"/>
      <c r="E25" s="1"/>
    </row>
    <row r="26" spans="1:5" ht="18.75" x14ac:dyDescent="0.3">
      <c r="A26" s="1"/>
      <c r="B26" s="113" t="s">
        <v>429</v>
      </c>
      <c r="C26" s="113"/>
      <c r="D26" s="113"/>
      <c r="E26" s="1"/>
    </row>
    <row r="27" spans="1:5" ht="18.75" x14ac:dyDescent="0.3">
      <c r="A27" s="1"/>
      <c r="B27" s="110"/>
      <c r="C27" s="111"/>
      <c r="D27" s="112"/>
      <c r="E27" s="1"/>
    </row>
    <row r="28" spans="1:5" ht="18.75" x14ac:dyDescent="0.3">
      <c r="A28" s="1"/>
      <c r="B28" s="113" t="s">
        <v>18</v>
      </c>
      <c r="C28" s="113"/>
      <c r="D28" s="113"/>
      <c r="E28" s="1"/>
    </row>
    <row r="29" spans="1:5" ht="18.75" x14ac:dyDescent="0.3">
      <c r="A29" s="1"/>
      <c r="B29" s="109" t="s">
        <v>885</v>
      </c>
      <c r="C29" s="109"/>
      <c r="D29" s="109"/>
      <c r="E29" s="1"/>
    </row>
    <row r="30" spans="1:5" ht="18.75" x14ac:dyDescent="0.3">
      <c r="A30" s="1"/>
      <c r="B30" s="113" t="s">
        <v>889</v>
      </c>
      <c r="C30" s="113"/>
      <c r="D30" s="113"/>
      <c r="E30" s="1"/>
    </row>
    <row r="31" spans="1:5" ht="18.75" x14ac:dyDescent="0.3">
      <c r="A31" s="1"/>
      <c r="B31" s="109" t="s">
        <v>893</v>
      </c>
      <c r="C31" s="109"/>
      <c r="D31" s="109"/>
      <c r="E31" s="1"/>
    </row>
    <row r="32" spans="1:5" ht="18.75" x14ac:dyDescent="0.3">
      <c r="A32" s="1"/>
      <c r="B32" s="109" t="s">
        <v>1631</v>
      </c>
      <c r="C32" s="109"/>
      <c r="D32" s="109"/>
      <c r="E32" s="1"/>
    </row>
    <row r="33" spans="1:5" ht="18.75" x14ac:dyDescent="0.3">
      <c r="A33" s="1"/>
      <c r="B33" s="109" t="s">
        <v>1144</v>
      </c>
      <c r="C33" s="109"/>
      <c r="D33" s="109"/>
      <c r="E33" s="1"/>
    </row>
    <row r="34" spans="1:5" ht="18.75" x14ac:dyDescent="0.3">
      <c r="A34" s="1"/>
      <c r="B34" s="109" t="s">
        <v>19</v>
      </c>
      <c r="C34" s="109"/>
      <c r="D34" s="109"/>
      <c r="E34" s="1"/>
    </row>
    <row r="35" spans="1:5" ht="18.75" x14ac:dyDescent="0.3">
      <c r="A35" s="1"/>
      <c r="B35" s="109" t="s">
        <v>904</v>
      </c>
      <c r="C35" s="109"/>
      <c r="D35" s="109"/>
      <c r="E35" s="1"/>
    </row>
    <row r="36" spans="1:5" ht="18.75" x14ac:dyDescent="0.3">
      <c r="A36" s="1"/>
      <c r="B36" s="113" t="s">
        <v>1474</v>
      </c>
      <c r="C36" s="113"/>
      <c r="D36" s="113"/>
      <c r="E36" s="1"/>
    </row>
    <row r="37" spans="1:5" ht="18.75" x14ac:dyDescent="0.3">
      <c r="A37" s="1"/>
      <c r="B37" s="109" t="s">
        <v>1475</v>
      </c>
      <c r="C37" s="109"/>
      <c r="D37" s="109"/>
      <c r="E37" s="1"/>
    </row>
    <row r="38" spans="1:5" ht="18.75" x14ac:dyDescent="0.3">
      <c r="A38" s="1"/>
      <c r="B38" s="113" t="s">
        <v>785</v>
      </c>
      <c r="C38" s="113"/>
      <c r="D38" s="113"/>
      <c r="E38" s="1"/>
    </row>
    <row r="39" spans="1:5" ht="18.75" x14ac:dyDescent="0.3">
      <c r="A39" s="1"/>
      <c r="B39" s="110"/>
      <c r="C39" s="111"/>
      <c r="D39" s="112"/>
      <c r="E39" s="1"/>
    </row>
    <row r="40" spans="1:5" ht="18.75" x14ac:dyDescent="0.3">
      <c r="A40" s="1"/>
      <c r="B40" s="113" t="s">
        <v>1143</v>
      </c>
      <c r="C40" s="113"/>
      <c r="D40" s="113"/>
      <c r="E40" s="1"/>
    </row>
    <row r="41" spans="1:5" ht="18.75" x14ac:dyDescent="0.3">
      <c r="A41" s="1"/>
      <c r="B41" s="109" t="s">
        <v>905</v>
      </c>
      <c r="C41" s="109"/>
      <c r="D41" s="109"/>
      <c r="E41" s="1"/>
    </row>
    <row r="42" spans="1:5" ht="18.75" x14ac:dyDescent="0.3">
      <c r="A42" s="1"/>
      <c r="B42" s="109" t="s">
        <v>906</v>
      </c>
      <c r="C42" s="109"/>
      <c r="D42" s="109"/>
      <c r="E42" s="1"/>
    </row>
    <row r="43" spans="1:5" ht="18.75" x14ac:dyDescent="0.3">
      <c r="A43" s="1"/>
      <c r="B43" s="109" t="s">
        <v>927</v>
      </c>
      <c r="C43" s="109"/>
      <c r="D43" s="109"/>
      <c r="E43" s="1"/>
    </row>
    <row r="44" spans="1:5" ht="18.75" x14ac:dyDescent="0.3">
      <c r="A44" s="1"/>
      <c r="B44" s="110"/>
      <c r="C44" s="111"/>
      <c r="D44" s="112"/>
      <c r="E44" s="1"/>
    </row>
    <row r="45" spans="1:5" ht="18.75" x14ac:dyDescent="0.3">
      <c r="A45" s="1"/>
      <c r="B45" s="113" t="s">
        <v>29</v>
      </c>
      <c r="C45" s="113"/>
      <c r="D45" s="113"/>
      <c r="E45" s="1"/>
    </row>
    <row r="46" spans="1:5" ht="18.75" x14ac:dyDescent="0.3">
      <c r="A46" s="1"/>
      <c r="B46" s="109" t="s">
        <v>535</v>
      </c>
      <c r="C46" s="109" t="s">
        <v>20</v>
      </c>
      <c r="D46" s="109" t="s">
        <v>20</v>
      </c>
      <c r="E46" s="1"/>
    </row>
    <row r="47" spans="1:5" ht="18.75" x14ac:dyDescent="0.3">
      <c r="A47" s="1"/>
      <c r="B47" s="109" t="s">
        <v>766</v>
      </c>
      <c r="C47" s="109" t="s">
        <v>21</v>
      </c>
      <c r="D47" s="109" t="s">
        <v>21</v>
      </c>
      <c r="E47" s="1"/>
    </row>
    <row r="48" spans="1:5" ht="18.75" x14ac:dyDescent="0.3">
      <c r="A48" s="1"/>
      <c r="B48" s="109" t="s">
        <v>22</v>
      </c>
      <c r="C48" s="109" t="s">
        <v>22</v>
      </c>
      <c r="D48" s="109" t="s">
        <v>22</v>
      </c>
      <c r="E48" s="1"/>
    </row>
    <row r="49" spans="1:5" ht="18.75" x14ac:dyDescent="0.3">
      <c r="A49" s="1"/>
      <c r="B49" s="109" t="s">
        <v>1159</v>
      </c>
      <c r="C49" s="109" t="s">
        <v>23</v>
      </c>
      <c r="D49" s="109" t="s">
        <v>23</v>
      </c>
      <c r="E49" s="1"/>
    </row>
    <row r="50" spans="1:5" ht="18.75" x14ac:dyDescent="0.3">
      <c r="A50" s="1"/>
      <c r="B50" s="109" t="s">
        <v>767</v>
      </c>
      <c r="C50" s="109" t="s">
        <v>24</v>
      </c>
      <c r="D50" s="109" t="s">
        <v>24</v>
      </c>
      <c r="E50" s="1"/>
    </row>
    <row r="51" spans="1:5" ht="18.75" x14ac:dyDescent="0.3">
      <c r="A51" s="1"/>
      <c r="B51" s="109" t="s">
        <v>768</v>
      </c>
      <c r="C51" s="109" t="s">
        <v>25</v>
      </c>
      <c r="D51" s="109" t="s">
        <v>25</v>
      </c>
      <c r="E51" s="1"/>
    </row>
    <row r="52" spans="1:5" ht="18.75" x14ac:dyDescent="0.3">
      <c r="A52" s="1"/>
      <c r="B52" s="110"/>
      <c r="C52" s="111"/>
      <c r="D52" s="112"/>
      <c r="E52" s="1"/>
    </row>
    <row r="53" spans="1:5" ht="18.75" x14ac:dyDescent="0.3">
      <c r="A53" s="1"/>
      <c r="B53" s="113" t="s">
        <v>444</v>
      </c>
      <c r="C53" s="113" t="s">
        <v>27</v>
      </c>
      <c r="D53" s="113" t="s">
        <v>27</v>
      </c>
      <c r="E53" s="1"/>
    </row>
    <row r="54" spans="1:5" ht="18.75" x14ac:dyDescent="0.3">
      <c r="A54" s="1"/>
      <c r="B54" s="109" t="s">
        <v>445</v>
      </c>
      <c r="C54" s="109"/>
      <c r="D54" s="109"/>
      <c r="E54" s="1"/>
    </row>
    <row r="55" spans="1:5" ht="18.75" x14ac:dyDescent="0.3">
      <c r="A55" s="1"/>
      <c r="B55" s="109" t="s">
        <v>446</v>
      </c>
      <c r="C55" s="109"/>
      <c r="D55" s="109"/>
      <c r="E55" s="1"/>
    </row>
    <row r="56" spans="1:5" ht="18.75" x14ac:dyDescent="0.3">
      <c r="A56" s="1"/>
      <c r="B56" s="110"/>
      <c r="C56" s="111"/>
      <c r="D56" s="112"/>
      <c r="E56" s="1"/>
    </row>
    <row r="57" spans="1:5" ht="18.75" x14ac:dyDescent="0.3">
      <c r="A57" s="1"/>
      <c r="B57" s="113" t="s">
        <v>1160</v>
      </c>
      <c r="C57" s="113" t="s">
        <v>1</v>
      </c>
      <c r="D57" s="113" t="s">
        <v>1</v>
      </c>
      <c r="E57" s="1"/>
    </row>
    <row r="58" spans="1:5" ht="18.75" x14ac:dyDescent="0.3">
      <c r="A58" s="1"/>
      <c r="B58" s="109" t="s">
        <v>1146</v>
      </c>
      <c r="C58" s="109" t="s">
        <v>8</v>
      </c>
      <c r="D58" s="109" t="s">
        <v>8</v>
      </c>
      <c r="E58" s="1"/>
    </row>
    <row r="59" spans="1:5" ht="18.75" x14ac:dyDescent="0.3">
      <c r="A59" s="1"/>
      <c r="B59" s="109" t="s">
        <v>166</v>
      </c>
      <c r="C59" s="109" t="s">
        <v>2</v>
      </c>
      <c r="D59" s="109" t="s">
        <v>2</v>
      </c>
      <c r="E59" s="1"/>
    </row>
    <row r="60" spans="1:5" ht="18.75" x14ac:dyDescent="0.3">
      <c r="A60" s="1"/>
      <c r="B60" s="109" t="s">
        <v>1121</v>
      </c>
      <c r="C60" s="109" t="s">
        <v>3</v>
      </c>
      <c r="D60" s="109" t="s">
        <v>3</v>
      </c>
      <c r="E60" s="1"/>
    </row>
    <row r="61" spans="1:5" ht="18.75" x14ac:dyDescent="0.3">
      <c r="A61" s="1"/>
      <c r="B61" s="109" t="s">
        <v>1145</v>
      </c>
      <c r="C61" s="109" t="s">
        <v>4</v>
      </c>
      <c r="D61" s="109" t="s">
        <v>4</v>
      </c>
      <c r="E61" s="1"/>
    </row>
    <row r="62" spans="1:5" ht="18.75" x14ac:dyDescent="0.3">
      <c r="A62" s="1"/>
      <c r="B62" s="109" t="s">
        <v>5</v>
      </c>
      <c r="C62" s="109" t="s">
        <v>5</v>
      </c>
      <c r="D62" s="109" t="s">
        <v>5</v>
      </c>
      <c r="E62" s="1"/>
    </row>
    <row r="63" spans="1:5" ht="18.75" x14ac:dyDescent="0.3">
      <c r="A63" s="1"/>
      <c r="B63" s="109" t="s">
        <v>1152</v>
      </c>
      <c r="C63" s="109" t="s">
        <v>17</v>
      </c>
      <c r="D63" s="109" t="s">
        <v>17</v>
      </c>
      <c r="E63" s="1"/>
    </row>
    <row r="64" spans="1:5" ht="18.75" x14ac:dyDescent="0.3">
      <c r="A64" s="1"/>
      <c r="B64" s="109" t="s">
        <v>251</v>
      </c>
      <c r="C64" s="109"/>
      <c r="D64" s="109"/>
      <c r="E64" s="1"/>
    </row>
    <row r="65" spans="1:5" ht="18.75" x14ac:dyDescent="0.3">
      <c r="A65" s="1"/>
      <c r="B65" s="109" t="s">
        <v>1141</v>
      </c>
      <c r="C65" s="109" t="s">
        <v>6</v>
      </c>
      <c r="D65" s="109" t="s">
        <v>6</v>
      </c>
      <c r="E65" s="1"/>
    </row>
    <row r="66" spans="1:5" ht="18.75" x14ac:dyDescent="0.3">
      <c r="A66" s="1"/>
      <c r="B66" s="109" t="s">
        <v>7</v>
      </c>
      <c r="C66" s="109" t="s">
        <v>7</v>
      </c>
      <c r="D66" s="109" t="s">
        <v>7</v>
      </c>
      <c r="E66" s="1"/>
    </row>
    <row r="67" spans="1:5" ht="18.75" x14ac:dyDescent="0.3">
      <c r="A67" s="1"/>
      <c r="B67" s="109" t="s">
        <v>1161</v>
      </c>
      <c r="C67" s="109" t="s">
        <v>9</v>
      </c>
      <c r="D67" s="109" t="s">
        <v>9</v>
      </c>
      <c r="E67" s="1"/>
    </row>
    <row r="68" spans="1:5" ht="18.75" x14ac:dyDescent="0.3">
      <c r="A68" s="1"/>
      <c r="B68" s="109" t="s">
        <v>1147</v>
      </c>
      <c r="C68" s="109" t="s">
        <v>10</v>
      </c>
      <c r="D68" s="109" t="s">
        <v>10</v>
      </c>
      <c r="E68" s="1"/>
    </row>
    <row r="69" spans="1:5" ht="18.75" x14ac:dyDescent="0.3">
      <c r="A69" s="1"/>
      <c r="B69" s="109" t="s">
        <v>1148</v>
      </c>
      <c r="C69" s="109" t="s">
        <v>11</v>
      </c>
      <c r="D69" s="109" t="s">
        <v>11</v>
      </c>
      <c r="E69" s="1"/>
    </row>
    <row r="70" spans="1:5" ht="18.75" x14ac:dyDescent="0.3">
      <c r="A70" s="1"/>
      <c r="B70" s="109" t="s">
        <v>12</v>
      </c>
      <c r="C70" s="109" t="s">
        <v>12</v>
      </c>
      <c r="D70" s="109" t="s">
        <v>12</v>
      </c>
      <c r="E70" s="1"/>
    </row>
    <row r="71" spans="1:5" ht="18.75" x14ac:dyDescent="0.3">
      <c r="A71" s="1"/>
      <c r="B71" s="109" t="s">
        <v>13</v>
      </c>
      <c r="C71" s="109" t="s">
        <v>13</v>
      </c>
      <c r="D71" s="109" t="s">
        <v>13</v>
      </c>
      <c r="E71" s="1"/>
    </row>
    <row r="72" spans="1:5" ht="18.75" x14ac:dyDescent="0.3">
      <c r="A72" s="1"/>
      <c r="B72" s="109" t="s">
        <v>1149</v>
      </c>
      <c r="C72" s="109" t="s">
        <v>14</v>
      </c>
      <c r="D72" s="109" t="s">
        <v>14</v>
      </c>
      <c r="E72" s="1"/>
    </row>
    <row r="73" spans="1:5" ht="18.75" x14ac:dyDescent="0.3">
      <c r="A73" s="1"/>
      <c r="B73" s="109" t="s">
        <v>15</v>
      </c>
      <c r="C73" s="109" t="s">
        <v>15</v>
      </c>
      <c r="D73" s="109" t="s">
        <v>15</v>
      </c>
      <c r="E73" s="1"/>
    </row>
    <row r="74" spans="1:5" ht="18.75" x14ac:dyDescent="0.3">
      <c r="A74" s="1"/>
      <c r="B74" s="109" t="s">
        <v>167</v>
      </c>
      <c r="C74" s="109"/>
      <c r="D74" s="109"/>
      <c r="E74" s="1"/>
    </row>
    <row r="75" spans="1:5" ht="18.75" x14ac:dyDescent="0.3">
      <c r="A75" s="1"/>
      <c r="B75" s="109" t="s">
        <v>168</v>
      </c>
      <c r="C75" s="109"/>
      <c r="D75" s="109"/>
      <c r="E75" s="1"/>
    </row>
    <row r="76" spans="1:5" ht="18.75" x14ac:dyDescent="0.3">
      <c r="A76" s="1"/>
      <c r="B76" s="109" t="s">
        <v>1151</v>
      </c>
      <c r="C76" s="109" t="s">
        <v>16</v>
      </c>
      <c r="D76" s="109" t="s">
        <v>16</v>
      </c>
      <c r="E76" s="1"/>
    </row>
    <row r="77" spans="1:5" ht="18.75" x14ac:dyDescent="0.3">
      <c r="A77" s="1"/>
      <c r="B77" s="115"/>
      <c r="C77" s="115"/>
      <c r="D77" s="115"/>
      <c r="E77" s="1"/>
    </row>
    <row r="78" spans="1:5" ht="18.75" x14ac:dyDescent="0.3">
      <c r="A78" s="1"/>
      <c r="B78" s="113" t="s">
        <v>1162</v>
      </c>
      <c r="C78" s="113"/>
      <c r="D78" s="113"/>
      <c r="E78" s="1"/>
    </row>
    <row r="79" spans="1:5" ht="15.75" x14ac:dyDescent="0.25">
      <c r="B79" s="109" t="s">
        <v>48</v>
      </c>
      <c r="C79" s="109"/>
      <c r="D79" s="109"/>
    </row>
    <row r="80" spans="1:5" ht="15.75" x14ac:dyDescent="0.25">
      <c r="B80" s="109" t="s">
        <v>784</v>
      </c>
      <c r="C80" s="109"/>
      <c r="D80" s="109"/>
    </row>
    <row r="81" spans="2:4" ht="15.75" x14ac:dyDescent="0.25">
      <c r="B81" s="109" t="s">
        <v>49</v>
      </c>
      <c r="C81" s="109"/>
      <c r="D81" s="109"/>
    </row>
  </sheetData>
  <mergeCells count="99">
    <mergeCell ref="B81:D81"/>
    <mergeCell ref="B80:D80"/>
    <mergeCell ref="Q5:V5"/>
    <mergeCell ref="F6:L6"/>
    <mergeCell ref="F7:L7"/>
    <mergeCell ref="F8:L8"/>
    <mergeCell ref="F9:L9"/>
    <mergeCell ref="M6:O6"/>
    <mergeCell ref="M7:O7"/>
    <mergeCell ref="M8:O8"/>
    <mergeCell ref="M9:O9"/>
    <mergeCell ref="B76:D76"/>
    <mergeCell ref="B77:D77"/>
    <mergeCell ref="B78:D78"/>
    <mergeCell ref="B79:D79"/>
    <mergeCell ref="F5:L5"/>
    <mergeCell ref="M5:O5"/>
    <mergeCell ref="Q1:V1"/>
    <mergeCell ref="Q2:V2"/>
    <mergeCell ref="F3:O4"/>
    <mergeCell ref="Q3:V3"/>
    <mergeCell ref="Q4:V4"/>
    <mergeCell ref="F1:O2"/>
    <mergeCell ref="F10:L10"/>
    <mergeCell ref="F11:L11"/>
    <mergeCell ref="M10:O10"/>
    <mergeCell ref="M11:O11"/>
    <mergeCell ref="B15:D15"/>
    <mergeCell ref="B14:D14"/>
    <mergeCell ref="A1:E4"/>
    <mergeCell ref="A5:E5"/>
    <mergeCell ref="A6:E6"/>
    <mergeCell ref="B7:D7"/>
    <mergeCell ref="B8:D8"/>
    <mergeCell ref="B9:D9"/>
    <mergeCell ref="A10:E10"/>
    <mergeCell ref="B11:D11"/>
    <mergeCell ref="A12:E12"/>
    <mergeCell ref="B13:D13"/>
    <mergeCell ref="B27:D2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51:D51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63:D63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75:D75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</mergeCells>
  <hyperlinks>
    <hyperlink ref="B7:D7" location="арматура!R1C1" display="Арматура" xr:uid="{00000000-0004-0000-3400-000000000000}"/>
    <hyperlink ref="B8:D8" location="'Дріт в''язальний'!A1" display="Дріт в'язальний" xr:uid="{00000000-0004-0000-3400-000001000000}"/>
    <hyperlink ref="B9:D9" location="'Дріт ВР'!A1" display="Дріт ВР" xr:uid="{00000000-0004-0000-3400-000002000000}"/>
    <hyperlink ref="B11:D11" location="Двотавр!A1" display="Двотавр  " xr:uid="{00000000-0004-0000-3400-000003000000}"/>
    <hyperlink ref="B13:D13" location="Квадрат!A1" display="Квадрат сталевий" xr:uid="{00000000-0004-0000-3400-000004000000}"/>
    <hyperlink ref="B15:D15" location="Круг!A1" display="Круг сталевий" xr:uid="{00000000-0004-0000-3400-000005000000}"/>
    <hyperlink ref="B19:D19" location="лист!R1C1" display="Листы:" xr:uid="{00000000-0004-0000-3400-000006000000}"/>
    <hyperlink ref="B20:D20" location="Лист!A1" display="Лист сталевий" xr:uid="{00000000-0004-0000-3400-000007000000}"/>
    <hyperlink ref="B21:D21" location="'Лист рифлений'!A1" display="Лист рифлений" xr:uid="{00000000-0004-0000-3400-000008000000}"/>
    <hyperlink ref="B22:D22" location="'Лист ПВЛ'!A1" display="Лист ПВЛ" xr:uid="{00000000-0004-0000-3400-000009000000}"/>
    <hyperlink ref="B23:D23" location="'Лист оцинкований'!A1" display="Лист оцинкований" xr:uid="{00000000-0004-0000-3400-00000A000000}"/>
    <hyperlink ref="B24:D24" location="'Лист нержавіючий'!A1" display="Лист нержавіючий" xr:uid="{00000000-0004-0000-3400-00000B000000}"/>
    <hyperlink ref="B28:D28" location="Профнасил!A1" display="Профнастил" xr:uid="{00000000-0004-0000-3400-00000C000000}"/>
    <hyperlink ref="B29:D29" location="'Преміум профнастил'!A1" display="Преміум профнастил" xr:uid="{00000000-0004-0000-3400-00000D000000}"/>
    <hyperlink ref="B30:D30" location="' Металочерепиця'!A1" display="Металочерепиця" xr:uid="{00000000-0004-0000-3400-00000E000000}"/>
    <hyperlink ref="B31:D31" location="'Преміум металочерепиця'!A1" display="Преміум металочерепиця" xr:uid="{00000000-0004-0000-3400-00000F000000}"/>
    <hyperlink ref="B32:D32" location="метизы!R1C1" display="Метизы" xr:uid="{00000000-0004-0000-3400-000010000000}"/>
    <hyperlink ref="B33:D33" location="'Водосточна система'!A1" display="Водостічна система" xr:uid="{00000000-0004-0000-3400-000011000000}"/>
    <hyperlink ref="B34:D34" location="планки!R1C1" display="Планки" xr:uid="{00000000-0004-0000-3400-000012000000}"/>
    <hyperlink ref="B35:D35" location="'Утеплювач, ізоляція'!A1" display="Утеплювач, ізоляція" xr:uid="{00000000-0004-0000-3400-000013000000}"/>
    <hyperlink ref="B38:D38" location="'Фальцева покрівля'!A1" display="Фальцева покрівля" xr:uid="{00000000-0004-0000-3400-000014000000}"/>
    <hyperlink ref="B40:D40" location="'сетка сварная в картах'!R1C1" display="Сетка:" xr:uid="{00000000-0004-0000-3400-000015000000}"/>
    <hyperlink ref="B41:D41" location="'Сітка зварна в картах'!A1" display="Сітка зварна в картах" xr:uid="{00000000-0004-0000-3400-000016000000}"/>
    <hyperlink ref="B42:D42" location="'Сітка зварна в рулоні'!A1" display="Сітка зварна в рулоне" xr:uid="{00000000-0004-0000-3400-000017000000}"/>
    <hyperlink ref="B43:D43" location="'Сітка рабиця'!A1" display="Сітка рабиця" xr:uid="{00000000-0004-0000-3400-000018000000}"/>
    <hyperlink ref="B45:D45" location="'труба профильная'!R1C1" display="Труба:" xr:uid="{00000000-0004-0000-3400-000019000000}"/>
    <hyperlink ref="B46:D46" location="'Труба профільна'!A1" display="Труба профільна" xr:uid="{00000000-0004-0000-3400-00001A000000}"/>
    <hyperlink ref="B47:D47" location="'Труба ел.зв.'!A1" display="Труба електрозварна" xr:uid="{00000000-0004-0000-3400-00001B000000}"/>
    <hyperlink ref="B48:D48" location="'труба вгп'!R1C1" display="Трубв ВГП ДУ" xr:uid="{00000000-0004-0000-3400-00001C000000}"/>
    <hyperlink ref="B50:D50" location="'Труба оцинк.'!A1" display="Труба оцинкована" xr:uid="{00000000-0004-0000-3400-00001D000000}"/>
    <hyperlink ref="B51:D51" location="'Труба нержавіюча'!A1" display="Труба нержавіюча" xr:uid="{00000000-0004-0000-3400-00001E000000}"/>
    <hyperlink ref="B57:D57" location="шпилька.гайка.шайба!R1C1" display="Комплектующие" xr:uid="{00000000-0004-0000-3400-00001F000000}"/>
    <hyperlink ref="B60:D60" location="Цвяхи!A1" display="Цвяхи" xr:uid="{00000000-0004-0000-3400-000020000000}"/>
    <hyperlink ref="B61:D61" location="'Гіпсокартон та профіль'!A1" display=" Гіпсокартон та профіль" xr:uid="{00000000-0004-0000-3400-000021000000}"/>
    <hyperlink ref="B62:D62" location="диск!R1C1" display="Диск" xr:uid="{00000000-0004-0000-3400-000022000000}"/>
    <hyperlink ref="B65:D65" location="Лакофарбові!A1" display="Лакофарбові" xr:uid="{00000000-0004-0000-3400-000023000000}"/>
    <hyperlink ref="B66:D66" location="лопата!R1C1" display="Лопата" xr:uid="{00000000-0004-0000-3400-000024000000}"/>
    <hyperlink ref="B67:D67" location="Згони!A1" display="Згони" xr:uid="{00000000-0004-0000-3400-000025000000}"/>
    <hyperlink ref="B68:D68" location="Трійники!A1" display=" Трійники" xr:uid="{00000000-0004-0000-3400-000026000000}"/>
    <hyperlink ref="B69:D69" location="Різьба!A1" display="Різьба" xr:uid="{00000000-0004-0000-3400-000027000000}"/>
    <hyperlink ref="B70:D70" location="муфта!R1C1" display="Муфта" xr:uid="{00000000-0004-0000-3400-000028000000}"/>
    <hyperlink ref="B71:D71" location="контргайка!R1C1" display="Контргайка" xr:uid="{00000000-0004-0000-3400-000029000000}"/>
    <hyperlink ref="B72:D72" location="Фланець!A1" display="Фланець" xr:uid="{00000000-0004-0000-3400-00002A000000}"/>
    <hyperlink ref="B73:D73" location="цемент!R1C1" display="Цемент" xr:uid="{00000000-0004-0000-3400-00002B000000}"/>
    <hyperlink ref="B76:D76" location="'Щітка по металу'!A1" display="Щітка по металу" xr:uid="{00000000-0004-0000-3400-00002C000000}"/>
    <hyperlink ref="B78:D78" location="доставка!R1C1" display="Услуги" xr:uid="{00000000-0004-0000-3400-00002D000000}"/>
    <hyperlink ref="B79:D79" location="доставка!R1C1" display="Доставка" xr:uid="{00000000-0004-0000-3400-00002E000000}"/>
    <hyperlink ref="B80:D80" location="Гільйотина!A1" display="Гільйотина" xr:uid="{00000000-0004-0000-3400-00002F000000}"/>
    <hyperlink ref="B81:D81" location="плазма!R1C1" display="Плазма" xr:uid="{00000000-0004-0000-3400-000030000000}"/>
    <hyperlink ref="B53:D53" location="швеллер!R1C1" display="Швеллер" xr:uid="{00000000-0004-0000-3400-000031000000}"/>
    <hyperlink ref="B54:D54" location="'Швелер катаный'!A1" display="Швелер катаний" xr:uid="{00000000-0004-0000-3400-000032000000}"/>
    <hyperlink ref="B55:D55" location="'Швелер гнутий'!A1" display="Швелер гнутий" xr:uid="{00000000-0004-0000-3400-000033000000}"/>
    <hyperlink ref="B49:D49" location="'Труба безшов.'!A1" display="Турба безшовна" xr:uid="{00000000-0004-0000-3400-000034000000}"/>
    <hyperlink ref="B59:D59" location="гайка!R1C1" display="Гайка" xr:uid="{00000000-0004-0000-3400-000035000000}"/>
    <hyperlink ref="B74:D74" location="шайба!R1C1" display="Шайба" xr:uid="{00000000-0004-0000-3400-000036000000}"/>
    <hyperlink ref="B75:D75" location="шпилька!R1C1" display="Шпилька" xr:uid="{00000000-0004-0000-3400-000037000000}"/>
    <hyperlink ref="B26:D26" location="Смуга!A1" display="Смуга" xr:uid="{00000000-0004-0000-3400-000038000000}"/>
    <hyperlink ref="B64:D64" location="заглушка!A1" display="Заглушка" xr:uid="{00000000-0004-0000-3400-000039000000}"/>
    <hyperlink ref="B58:D58" location="Відводи!A1" display="Відводи" xr:uid="{00000000-0004-0000-3400-00003A000000}"/>
    <hyperlink ref="B63:D63" location="Електроди!A1" display="Електроди" xr:uid="{00000000-0004-0000-3400-00003B000000}"/>
    <hyperlink ref="B17:D17" location="Кутник!A1" display="Кутник" xr:uid="{00000000-0004-0000-3400-00003C000000}"/>
    <hyperlink ref="B36:D36" location="Штакетник!A1" display="Штахетник" xr:uid="{00000000-0004-0000-3400-00003D000000}"/>
    <hyperlink ref="B37:D37" location="'Штакетник Преміум'!A1" display="Штахетник преміум" xr:uid="{00000000-0004-0000-3400-00003E000000}"/>
  </hyperlinks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N81"/>
  <sheetViews>
    <sheetView workbookViewId="0">
      <pane ySplit="5" topLeftCell="A6" activePane="bottomLeft" state="frozen"/>
      <selection pane="bottomLeft" activeCell="B7" sqref="B7:D7"/>
    </sheetView>
  </sheetViews>
  <sheetFormatPr defaultRowHeight="15" x14ac:dyDescent="0.25"/>
  <cols>
    <col min="1" max="1" width="1.140625" customWidth="1"/>
    <col min="5" max="5" width="1.140625" customWidth="1"/>
    <col min="6" max="6" width="62" customWidth="1"/>
    <col min="7" max="7" width="27.7109375" customWidth="1"/>
  </cols>
  <sheetData>
    <row r="1" spans="1:14" x14ac:dyDescent="0.25">
      <c r="A1" s="114"/>
      <c r="B1" s="114"/>
      <c r="C1" s="114"/>
      <c r="D1" s="114"/>
      <c r="E1" s="114"/>
      <c r="F1" s="106" t="s">
        <v>289</v>
      </c>
      <c r="G1" s="106"/>
      <c r="H1" s="2" t="s">
        <v>517</v>
      </c>
      <c r="I1" s="101" t="s">
        <v>519</v>
      </c>
      <c r="J1" s="101"/>
      <c r="K1" s="101"/>
      <c r="L1" s="101"/>
      <c r="M1" s="101"/>
      <c r="N1" s="101"/>
    </row>
    <row r="2" spans="1:14" x14ac:dyDescent="0.25">
      <c r="A2" s="114"/>
      <c r="B2" s="114"/>
      <c r="C2" s="114"/>
      <c r="D2" s="114"/>
      <c r="E2" s="114"/>
      <c r="F2" s="106"/>
      <c r="G2" s="106"/>
      <c r="H2" s="2" t="s">
        <v>521</v>
      </c>
      <c r="I2" s="101" t="s">
        <v>1476</v>
      </c>
      <c r="J2" s="101"/>
      <c r="K2" s="101"/>
      <c r="L2" s="101"/>
      <c r="M2" s="101"/>
      <c r="N2" s="101"/>
    </row>
    <row r="3" spans="1:14" x14ac:dyDescent="0.25">
      <c r="A3" s="114"/>
      <c r="B3" s="114"/>
      <c r="C3" s="114"/>
      <c r="D3" s="114"/>
      <c r="E3" s="114"/>
      <c r="F3" s="107" t="s">
        <v>1152</v>
      </c>
      <c r="G3" s="107"/>
      <c r="H3" s="2" t="s">
        <v>44</v>
      </c>
      <c r="I3" s="101" t="s">
        <v>47</v>
      </c>
      <c r="J3" s="101"/>
      <c r="K3" s="101"/>
      <c r="L3" s="101"/>
      <c r="M3" s="101"/>
      <c r="N3" s="101"/>
    </row>
    <row r="4" spans="1:14" x14ac:dyDescent="0.25">
      <c r="A4" s="114"/>
      <c r="B4" s="114"/>
      <c r="C4" s="114"/>
      <c r="D4" s="114"/>
      <c r="E4" s="114"/>
      <c r="F4" s="107"/>
      <c r="G4" s="107"/>
      <c r="H4" s="2" t="s">
        <v>45</v>
      </c>
      <c r="I4" s="101" t="s">
        <v>520</v>
      </c>
      <c r="J4" s="101"/>
      <c r="K4" s="101"/>
      <c r="L4" s="101"/>
      <c r="M4" s="101"/>
      <c r="N4" s="101"/>
    </row>
    <row r="5" spans="1:14" ht="18.75" x14ac:dyDescent="0.3">
      <c r="A5" s="113" t="s">
        <v>288</v>
      </c>
      <c r="B5" s="113"/>
      <c r="C5" s="113"/>
      <c r="D5" s="113"/>
      <c r="E5" s="113"/>
      <c r="F5" s="20" t="s">
        <v>493</v>
      </c>
      <c r="G5" s="20" t="s">
        <v>512</v>
      </c>
      <c r="H5" s="2" t="s">
        <v>46</v>
      </c>
      <c r="I5" s="101" t="s">
        <v>51</v>
      </c>
      <c r="J5" s="101"/>
      <c r="K5" s="101"/>
      <c r="L5" s="101"/>
      <c r="M5" s="101"/>
      <c r="N5" s="101"/>
    </row>
    <row r="6" spans="1:14" ht="18.75" x14ac:dyDescent="0.3">
      <c r="A6" s="115"/>
      <c r="B6" s="115"/>
      <c r="C6" s="115"/>
      <c r="D6" s="115"/>
      <c r="E6" s="115"/>
      <c r="F6" s="22" t="s">
        <v>1595</v>
      </c>
      <c r="G6" s="3">
        <v>592.5</v>
      </c>
    </row>
    <row r="7" spans="1:14" ht="18.75" x14ac:dyDescent="0.3">
      <c r="A7" s="1"/>
      <c r="B7" s="113" t="s">
        <v>0</v>
      </c>
      <c r="C7" s="113"/>
      <c r="D7" s="113"/>
      <c r="E7" s="1"/>
      <c r="F7" s="22" t="s">
        <v>1440</v>
      </c>
      <c r="G7" s="3">
        <v>415.17</v>
      </c>
    </row>
    <row r="8" spans="1:14" ht="18.75" x14ac:dyDescent="0.3">
      <c r="A8" s="1"/>
      <c r="B8" s="109" t="s">
        <v>492</v>
      </c>
      <c r="C8" s="109"/>
      <c r="D8" s="109"/>
      <c r="E8" s="1"/>
      <c r="F8" s="22" t="s">
        <v>1156</v>
      </c>
      <c r="G8" s="3">
        <v>99.68</v>
      </c>
    </row>
    <row r="9" spans="1:14" ht="18.75" x14ac:dyDescent="0.3">
      <c r="A9" s="1"/>
      <c r="B9" s="109" t="s">
        <v>488</v>
      </c>
      <c r="C9" s="109"/>
      <c r="D9" s="109"/>
      <c r="E9" s="1"/>
      <c r="F9" s="22" t="s">
        <v>1157</v>
      </c>
      <c r="G9" s="3">
        <v>235.73</v>
      </c>
    </row>
    <row r="10" spans="1:14" ht="18.75" x14ac:dyDescent="0.3">
      <c r="A10" s="115"/>
      <c r="B10" s="115"/>
      <c r="C10" s="115"/>
      <c r="D10" s="115"/>
      <c r="E10" s="115"/>
      <c r="F10" s="22" t="s">
        <v>1158</v>
      </c>
      <c r="G10" s="3">
        <v>454.43</v>
      </c>
    </row>
    <row r="11" spans="1:14" ht="18.75" x14ac:dyDescent="0.3">
      <c r="A11" s="1"/>
      <c r="B11" s="113" t="s">
        <v>533</v>
      </c>
      <c r="C11" s="113"/>
      <c r="D11" s="113"/>
      <c r="E11" s="1"/>
      <c r="F11" s="22" t="s">
        <v>1335</v>
      </c>
      <c r="G11" s="3">
        <v>105</v>
      </c>
    </row>
    <row r="12" spans="1:14" ht="18.75" x14ac:dyDescent="0.3">
      <c r="A12" s="115"/>
      <c r="B12" s="115"/>
      <c r="C12" s="115"/>
      <c r="D12" s="115"/>
      <c r="E12" s="115"/>
      <c r="F12" s="22" t="s">
        <v>1441</v>
      </c>
      <c r="G12" s="3">
        <v>108.71</v>
      </c>
    </row>
    <row r="13" spans="1:14" ht="18.75" x14ac:dyDescent="0.3">
      <c r="A13" s="1"/>
      <c r="B13" s="113" t="s">
        <v>290</v>
      </c>
      <c r="C13" s="113"/>
      <c r="D13" s="113"/>
      <c r="E13" s="1"/>
      <c r="F13" s="22" t="s">
        <v>1153</v>
      </c>
      <c r="G13" s="3">
        <v>119.34</v>
      </c>
    </row>
    <row r="14" spans="1:14" ht="18.75" x14ac:dyDescent="0.3">
      <c r="A14" s="1"/>
      <c r="B14" s="110"/>
      <c r="C14" s="111"/>
      <c r="D14" s="112"/>
      <c r="E14" s="1"/>
      <c r="F14" s="22" t="s">
        <v>1154</v>
      </c>
      <c r="G14" s="3">
        <v>295.95</v>
      </c>
    </row>
    <row r="15" spans="1:14" ht="18.75" x14ac:dyDescent="0.3">
      <c r="A15" s="1"/>
      <c r="B15" s="113" t="s">
        <v>300</v>
      </c>
      <c r="C15" s="113"/>
      <c r="D15" s="113"/>
      <c r="E15" s="1"/>
      <c r="F15" s="22" t="s">
        <v>1155</v>
      </c>
      <c r="G15" s="3">
        <v>585</v>
      </c>
    </row>
    <row r="16" spans="1:14" ht="18.75" x14ac:dyDescent="0.3">
      <c r="A16" s="1"/>
      <c r="B16" s="110"/>
      <c r="C16" s="111"/>
      <c r="D16" s="112"/>
      <c r="E16" s="1"/>
      <c r="F16" s="22" t="s">
        <v>1336</v>
      </c>
      <c r="G16" s="3">
        <v>193.23</v>
      </c>
    </row>
    <row r="17" spans="1:7" ht="18.75" x14ac:dyDescent="0.3">
      <c r="A17" s="1"/>
      <c r="B17" s="113" t="s">
        <v>430</v>
      </c>
      <c r="C17" s="113" t="s">
        <v>26</v>
      </c>
      <c r="D17" s="113" t="s">
        <v>26</v>
      </c>
      <c r="E17" s="1"/>
      <c r="F17" s="22" t="s">
        <v>1337</v>
      </c>
      <c r="G17" s="3">
        <v>441.5</v>
      </c>
    </row>
    <row r="18" spans="1:7" ht="18.75" x14ac:dyDescent="0.3">
      <c r="A18" s="1"/>
      <c r="B18" s="110"/>
      <c r="C18" s="111"/>
      <c r="D18" s="112"/>
      <c r="E18" s="1"/>
      <c r="F18" s="22" t="s">
        <v>1338</v>
      </c>
      <c r="G18" s="3">
        <v>340.2</v>
      </c>
    </row>
    <row r="19" spans="1:7" ht="18.75" x14ac:dyDescent="0.3">
      <c r="A19" s="1"/>
      <c r="B19" s="113" t="s">
        <v>412</v>
      </c>
      <c r="C19" s="113"/>
      <c r="D19" s="113"/>
      <c r="E19" s="1"/>
      <c r="F19" s="22" t="s">
        <v>1339</v>
      </c>
      <c r="G19" s="3">
        <v>178.42</v>
      </c>
    </row>
    <row r="20" spans="1:7" ht="18.75" x14ac:dyDescent="0.3">
      <c r="A20" s="1"/>
      <c r="B20" s="109" t="s">
        <v>301</v>
      </c>
      <c r="C20" s="109"/>
      <c r="D20" s="109"/>
      <c r="E20" s="1"/>
      <c r="F20" s="22" t="s">
        <v>1340</v>
      </c>
      <c r="G20" s="3">
        <v>412.78</v>
      </c>
    </row>
    <row r="21" spans="1:7" ht="18.75" x14ac:dyDescent="0.3">
      <c r="A21" s="1"/>
      <c r="B21" s="109" t="s">
        <v>410</v>
      </c>
      <c r="C21" s="109"/>
      <c r="D21" s="109"/>
      <c r="E21" s="1"/>
      <c r="F21" s="22" t="s">
        <v>1341</v>
      </c>
      <c r="G21" s="3">
        <v>178.42</v>
      </c>
    </row>
    <row r="22" spans="1:7" ht="18.75" x14ac:dyDescent="0.3">
      <c r="A22" s="1"/>
      <c r="B22" s="109" t="s">
        <v>28</v>
      </c>
      <c r="C22" s="109"/>
      <c r="D22" s="109"/>
      <c r="E22" s="1"/>
      <c r="F22" s="22" t="s">
        <v>1342</v>
      </c>
      <c r="G22" s="3">
        <v>412.78</v>
      </c>
    </row>
    <row r="23" spans="1:7" ht="18.75" x14ac:dyDescent="0.3">
      <c r="A23" s="1"/>
      <c r="B23" s="109" t="s">
        <v>411</v>
      </c>
      <c r="C23" s="109"/>
      <c r="D23" s="109"/>
      <c r="E23" s="1"/>
      <c r="F23" s="22" t="s">
        <v>1548</v>
      </c>
      <c r="G23" s="3">
        <v>243.75</v>
      </c>
    </row>
    <row r="24" spans="1:7" ht="18.75" x14ac:dyDescent="0.3">
      <c r="A24" s="1"/>
      <c r="B24" s="109" t="s">
        <v>413</v>
      </c>
      <c r="C24" s="109"/>
      <c r="D24" s="109"/>
      <c r="E24" s="1"/>
      <c r="F24" s="22" t="s">
        <v>1549</v>
      </c>
      <c r="G24" s="3">
        <v>351.1</v>
      </c>
    </row>
    <row r="25" spans="1:7" ht="18.75" x14ac:dyDescent="0.3">
      <c r="A25" s="1"/>
      <c r="B25" s="110"/>
      <c r="C25" s="111"/>
      <c r="D25" s="112"/>
      <c r="E25" s="1"/>
      <c r="F25" s="22" t="s">
        <v>1596</v>
      </c>
      <c r="G25" s="3">
        <v>216</v>
      </c>
    </row>
    <row r="26" spans="1:7" ht="18.75" x14ac:dyDescent="0.3">
      <c r="A26" s="1"/>
      <c r="B26" s="113" t="s">
        <v>429</v>
      </c>
      <c r="C26" s="113"/>
      <c r="D26" s="113"/>
      <c r="E26" s="1"/>
    </row>
    <row r="27" spans="1:7" ht="18.75" x14ac:dyDescent="0.3">
      <c r="A27" s="1"/>
      <c r="B27" s="110"/>
      <c r="C27" s="111"/>
      <c r="D27" s="112"/>
      <c r="E27" s="1"/>
    </row>
    <row r="28" spans="1:7" ht="18.75" x14ac:dyDescent="0.3">
      <c r="A28" s="1"/>
      <c r="B28" s="113" t="s">
        <v>18</v>
      </c>
      <c r="C28" s="113"/>
      <c r="D28" s="113"/>
      <c r="E28" s="1"/>
    </row>
    <row r="29" spans="1:7" ht="18.75" x14ac:dyDescent="0.3">
      <c r="A29" s="1"/>
      <c r="B29" s="109" t="s">
        <v>885</v>
      </c>
      <c r="C29" s="109"/>
      <c r="D29" s="109"/>
      <c r="E29" s="1"/>
    </row>
    <row r="30" spans="1:7" ht="18.75" x14ac:dyDescent="0.3">
      <c r="A30" s="1"/>
      <c r="B30" s="113" t="s">
        <v>889</v>
      </c>
      <c r="C30" s="113"/>
      <c r="D30" s="113"/>
      <c r="E30" s="1"/>
    </row>
    <row r="31" spans="1:7" ht="18.75" x14ac:dyDescent="0.3">
      <c r="A31" s="1"/>
      <c r="B31" s="109" t="s">
        <v>893</v>
      </c>
      <c r="C31" s="109"/>
      <c r="D31" s="109"/>
      <c r="E31" s="1"/>
    </row>
    <row r="32" spans="1:7" ht="18.75" x14ac:dyDescent="0.3">
      <c r="A32" s="1"/>
      <c r="B32" s="109" t="s">
        <v>1631</v>
      </c>
      <c r="C32" s="109"/>
      <c r="D32" s="109"/>
      <c r="E32" s="1"/>
    </row>
    <row r="33" spans="1:5" ht="18.75" x14ac:dyDescent="0.3">
      <c r="A33" s="1"/>
      <c r="B33" s="109" t="s">
        <v>1144</v>
      </c>
      <c r="C33" s="109"/>
      <c r="D33" s="109"/>
      <c r="E33" s="1"/>
    </row>
    <row r="34" spans="1:5" ht="18.75" x14ac:dyDescent="0.3">
      <c r="A34" s="1"/>
      <c r="B34" s="109" t="s">
        <v>19</v>
      </c>
      <c r="C34" s="109"/>
      <c r="D34" s="109"/>
      <c r="E34" s="1"/>
    </row>
    <row r="35" spans="1:5" ht="18.75" x14ac:dyDescent="0.3">
      <c r="A35" s="1"/>
      <c r="B35" s="109" t="s">
        <v>904</v>
      </c>
      <c r="C35" s="109"/>
      <c r="D35" s="109"/>
      <c r="E35" s="1"/>
    </row>
    <row r="36" spans="1:5" ht="18.75" x14ac:dyDescent="0.3">
      <c r="A36" s="1"/>
      <c r="B36" s="113" t="s">
        <v>1474</v>
      </c>
      <c r="C36" s="113"/>
      <c r="D36" s="113"/>
      <c r="E36" s="1"/>
    </row>
    <row r="37" spans="1:5" ht="18.75" x14ac:dyDescent="0.3">
      <c r="A37" s="1"/>
      <c r="B37" s="109" t="s">
        <v>1475</v>
      </c>
      <c r="C37" s="109"/>
      <c r="D37" s="109"/>
      <c r="E37" s="1"/>
    </row>
    <row r="38" spans="1:5" ht="18.75" x14ac:dyDescent="0.3">
      <c r="A38" s="1"/>
      <c r="B38" s="113" t="s">
        <v>785</v>
      </c>
      <c r="C38" s="113"/>
      <c r="D38" s="113"/>
      <c r="E38" s="1"/>
    </row>
    <row r="39" spans="1:5" ht="18.75" x14ac:dyDescent="0.3">
      <c r="A39" s="1"/>
      <c r="B39" s="110"/>
      <c r="C39" s="111"/>
      <c r="D39" s="112"/>
      <c r="E39" s="1"/>
    </row>
    <row r="40" spans="1:5" ht="18.75" x14ac:dyDescent="0.3">
      <c r="A40" s="1"/>
      <c r="B40" s="113" t="s">
        <v>1143</v>
      </c>
      <c r="C40" s="113"/>
      <c r="D40" s="113"/>
      <c r="E40" s="1"/>
    </row>
    <row r="41" spans="1:5" ht="18.75" x14ac:dyDescent="0.3">
      <c r="A41" s="1"/>
      <c r="B41" s="109" t="s">
        <v>905</v>
      </c>
      <c r="C41" s="109"/>
      <c r="D41" s="109"/>
      <c r="E41" s="1"/>
    </row>
    <row r="42" spans="1:5" ht="18.75" x14ac:dyDescent="0.3">
      <c r="A42" s="1"/>
      <c r="B42" s="109" t="s">
        <v>906</v>
      </c>
      <c r="C42" s="109"/>
      <c r="D42" s="109"/>
      <c r="E42" s="1"/>
    </row>
    <row r="43" spans="1:5" ht="18.75" x14ac:dyDescent="0.3">
      <c r="A43" s="1"/>
      <c r="B43" s="109" t="s">
        <v>927</v>
      </c>
      <c r="C43" s="109"/>
      <c r="D43" s="109"/>
      <c r="E43" s="1"/>
    </row>
    <row r="44" spans="1:5" ht="18.75" x14ac:dyDescent="0.3">
      <c r="A44" s="1"/>
      <c r="B44" s="110"/>
      <c r="C44" s="111"/>
      <c r="D44" s="112"/>
      <c r="E44" s="1"/>
    </row>
    <row r="45" spans="1:5" ht="18.75" x14ac:dyDescent="0.3">
      <c r="A45" s="1"/>
      <c r="B45" s="113" t="s">
        <v>29</v>
      </c>
      <c r="C45" s="113"/>
      <c r="D45" s="113"/>
      <c r="E45" s="1"/>
    </row>
    <row r="46" spans="1:5" ht="18.75" x14ac:dyDescent="0.3">
      <c r="A46" s="1"/>
      <c r="B46" s="109" t="s">
        <v>535</v>
      </c>
      <c r="C46" s="109" t="s">
        <v>20</v>
      </c>
      <c r="D46" s="109" t="s">
        <v>20</v>
      </c>
      <c r="E46" s="1"/>
    </row>
    <row r="47" spans="1:5" ht="18.75" x14ac:dyDescent="0.3">
      <c r="A47" s="1"/>
      <c r="B47" s="109" t="s">
        <v>766</v>
      </c>
      <c r="C47" s="109" t="s">
        <v>21</v>
      </c>
      <c r="D47" s="109" t="s">
        <v>21</v>
      </c>
      <c r="E47" s="1"/>
    </row>
    <row r="48" spans="1:5" ht="18.75" x14ac:dyDescent="0.3">
      <c r="A48" s="1"/>
      <c r="B48" s="109" t="s">
        <v>22</v>
      </c>
      <c r="C48" s="109" t="s">
        <v>22</v>
      </c>
      <c r="D48" s="109" t="s">
        <v>22</v>
      </c>
      <c r="E48" s="1"/>
    </row>
    <row r="49" spans="1:5" ht="18.75" x14ac:dyDescent="0.3">
      <c r="A49" s="1"/>
      <c r="B49" s="109" t="s">
        <v>1159</v>
      </c>
      <c r="C49" s="109" t="s">
        <v>23</v>
      </c>
      <c r="D49" s="109" t="s">
        <v>23</v>
      </c>
      <c r="E49" s="1"/>
    </row>
    <row r="50" spans="1:5" ht="18.75" x14ac:dyDescent="0.3">
      <c r="A50" s="1"/>
      <c r="B50" s="109" t="s">
        <v>767</v>
      </c>
      <c r="C50" s="109" t="s">
        <v>24</v>
      </c>
      <c r="D50" s="109" t="s">
        <v>24</v>
      </c>
      <c r="E50" s="1"/>
    </row>
    <row r="51" spans="1:5" ht="18.75" x14ac:dyDescent="0.3">
      <c r="A51" s="1"/>
      <c r="B51" s="109" t="s">
        <v>768</v>
      </c>
      <c r="C51" s="109" t="s">
        <v>25</v>
      </c>
      <c r="D51" s="109" t="s">
        <v>25</v>
      </c>
      <c r="E51" s="1"/>
    </row>
    <row r="52" spans="1:5" ht="18.75" x14ac:dyDescent="0.3">
      <c r="A52" s="1"/>
      <c r="B52" s="110"/>
      <c r="C52" s="111"/>
      <c r="D52" s="112"/>
      <c r="E52" s="1"/>
    </row>
    <row r="53" spans="1:5" ht="18.75" x14ac:dyDescent="0.3">
      <c r="A53" s="1"/>
      <c r="B53" s="113" t="s">
        <v>444</v>
      </c>
      <c r="C53" s="113" t="s">
        <v>27</v>
      </c>
      <c r="D53" s="113" t="s">
        <v>27</v>
      </c>
      <c r="E53" s="1"/>
    </row>
    <row r="54" spans="1:5" ht="18.75" x14ac:dyDescent="0.3">
      <c r="A54" s="1"/>
      <c r="B54" s="109" t="s">
        <v>445</v>
      </c>
      <c r="C54" s="109"/>
      <c r="D54" s="109"/>
      <c r="E54" s="1"/>
    </row>
    <row r="55" spans="1:5" ht="18.75" x14ac:dyDescent="0.3">
      <c r="A55" s="1"/>
      <c r="B55" s="109" t="s">
        <v>446</v>
      </c>
      <c r="C55" s="109"/>
      <c r="D55" s="109"/>
      <c r="E55" s="1"/>
    </row>
    <row r="56" spans="1:5" ht="18.75" x14ac:dyDescent="0.3">
      <c r="A56" s="1"/>
      <c r="B56" s="110"/>
      <c r="C56" s="111"/>
      <c r="D56" s="112"/>
      <c r="E56" s="1"/>
    </row>
    <row r="57" spans="1:5" ht="18.75" x14ac:dyDescent="0.3">
      <c r="A57" s="1"/>
      <c r="B57" s="113" t="s">
        <v>1160</v>
      </c>
      <c r="C57" s="113" t="s">
        <v>1</v>
      </c>
      <c r="D57" s="113" t="s">
        <v>1</v>
      </c>
      <c r="E57" s="1"/>
    </row>
    <row r="58" spans="1:5" ht="18.75" x14ac:dyDescent="0.3">
      <c r="A58" s="1"/>
      <c r="B58" s="109" t="s">
        <v>1146</v>
      </c>
      <c r="C58" s="109" t="s">
        <v>8</v>
      </c>
      <c r="D58" s="109" t="s">
        <v>8</v>
      </c>
      <c r="E58" s="1"/>
    </row>
    <row r="59" spans="1:5" ht="18.75" x14ac:dyDescent="0.3">
      <c r="A59" s="1"/>
      <c r="B59" s="109" t="s">
        <v>166</v>
      </c>
      <c r="C59" s="109" t="s">
        <v>2</v>
      </c>
      <c r="D59" s="109" t="s">
        <v>2</v>
      </c>
      <c r="E59" s="1"/>
    </row>
    <row r="60" spans="1:5" ht="18.75" x14ac:dyDescent="0.3">
      <c r="A60" s="1"/>
      <c r="B60" s="109" t="s">
        <v>1121</v>
      </c>
      <c r="C60" s="109" t="s">
        <v>3</v>
      </c>
      <c r="D60" s="109" t="s">
        <v>3</v>
      </c>
      <c r="E60" s="1"/>
    </row>
    <row r="61" spans="1:5" ht="18.75" x14ac:dyDescent="0.3">
      <c r="A61" s="1"/>
      <c r="B61" s="109" t="s">
        <v>1145</v>
      </c>
      <c r="C61" s="109" t="s">
        <v>4</v>
      </c>
      <c r="D61" s="109" t="s">
        <v>4</v>
      </c>
      <c r="E61" s="1"/>
    </row>
    <row r="62" spans="1:5" ht="18.75" x14ac:dyDescent="0.3">
      <c r="A62" s="1"/>
      <c r="B62" s="109" t="s">
        <v>5</v>
      </c>
      <c r="C62" s="109" t="s">
        <v>5</v>
      </c>
      <c r="D62" s="109" t="s">
        <v>5</v>
      </c>
      <c r="E62" s="1"/>
    </row>
    <row r="63" spans="1:5" ht="18.75" x14ac:dyDescent="0.3">
      <c r="A63" s="1"/>
      <c r="B63" s="109" t="s">
        <v>1152</v>
      </c>
      <c r="C63" s="109" t="s">
        <v>17</v>
      </c>
      <c r="D63" s="109" t="s">
        <v>17</v>
      </c>
      <c r="E63" s="1"/>
    </row>
    <row r="64" spans="1:5" ht="18.75" x14ac:dyDescent="0.3">
      <c r="A64" s="1"/>
      <c r="B64" s="109" t="s">
        <v>251</v>
      </c>
      <c r="C64" s="109"/>
      <c r="D64" s="109"/>
      <c r="E64" s="1"/>
    </row>
    <row r="65" spans="1:5" ht="18.75" x14ac:dyDescent="0.3">
      <c r="A65" s="1"/>
      <c r="B65" s="109" t="s">
        <v>1141</v>
      </c>
      <c r="C65" s="109" t="s">
        <v>6</v>
      </c>
      <c r="D65" s="109" t="s">
        <v>6</v>
      </c>
      <c r="E65" s="1"/>
    </row>
    <row r="66" spans="1:5" ht="18.75" x14ac:dyDescent="0.3">
      <c r="A66" s="1"/>
      <c r="B66" s="109" t="s">
        <v>7</v>
      </c>
      <c r="C66" s="109" t="s">
        <v>7</v>
      </c>
      <c r="D66" s="109" t="s">
        <v>7</v>
      </c>
      <c r="E66" s="1"/>
    </row>
    <row r="67" spans="1:5" ht="18.75" x14ac:dyDescent="0.3">
      <c r="A67" s="1"/>
      <c r="B67" s="109" t="s">
        <v>1161</v>
      </c>
      <c r="C67" s="109" t="s">
        <v>9</v>
      </c>
      <c r="D67" s="109" t="s">
        <v>9</v>
      </c>
      <c r="E67" s="1"/>
    </row>
    <row r="68" spans="1:5" ht="18.75" x14ac:dyDescent="0.3">
      <c r="A68" s="1"/>
      <c r="B68" s="109" t="s">
        <v>1147</v>
      </c>
      <c r="C68" s="109" t="s">
        <v>10</v>
      </c>
      <c r="D68" s="109" t="s">
        <v>10</v>
      </c>
      <c r="E68" s="1"/>
    </row>
    <row r="69" spans="1:5" ht="18.75" x14ac:dyDescent="0.3">
      <c r="A69" s="1"/>
      <c r="B69" s="109" t="s">
        <v>1148</v>
      </c>
      <c r="C69" s="109" t="s">
        <v>11</v>
      </c>
      <c r="D69" s="109" t="s">
        <v>11</v>
      </c>
      <c r="E69" s="1"/>
    </row>
    <row r="70" spans="1:5" ht="18.75" x14ac:dyDescent="0.3">
      <c r="A70" s="1"/>
      <c r="B70" s="109" t="s">
        <v>12</v>
      </c>
      <c r="C70" s="109" t="s">
        <v>12</v>
      </c>
      <c r="D70" s="109" t="s">
        <v>12</v>
      </c>
      <c r="E70" s="1"/>
    </row>
    <row r="71" spans="1:5" ht="18.75" x14ac:dyDescent="0.3">
      <c r="A71" s="1"/>
      <c r="B71" s="109" t="s">
        <v>13</v>
      </c>
      <c r="C71" s="109" t="s">
        <v>13</v>
      </c>
      <c r="D71" s="109" t="s">
        <v>13</v>
      </c>
      <c r="E71" s="1"/>
    </row>
    <row r="72" spans="1:5" ht="18.75" x14ac:dyDescent="0.3">
      <c r="A72" s="1"/>
      <c r="B72" s="109" t="s">
        <v>1149</v>
      </c>
      <c r="C72" s="109" t="s">
        <v>14</v>
      </c>
      <c r="D72" s="109" t="s">
        <v>14</v>
      </c>
      <c r="E72" s="1"/>
    </row>
    <row r="73" spans="1:5" ht="18.75" x14ac:dyDescent="0.3">
      <c r="A73" s="1"/>
      <c r="B73" s="109" t="s">
        <v>15</v>
      </c>
      <c r="C73" s="109" t="s">
        <v>15</v>
      </c>
      <c r="D73" s="109" t="s">
        <v>15</v>
      </c>
      <c r="E73" s="1"/>
    </row>
    <row r="74" spans="1:5" ht="18.75" x14ac:dyDescent="0.3">
      <c r="A74" s="1"/>
      <c r="B74" s="109" t="s">
        <v>167</v>
      </c>
      <c r="C74" s="109"/>
      <c r="D74" s="109"/>
      <c r="E74" s="1"/>
    </row>
    <row r="75" spans="1:5" ht="18.75" x14ac:dyDescent="0.3">
      <c r="A75" s="1"/>
      <c r="B75" s="109" t="s">
        <v>168</v>
      </c>
      <c r="C75" s="109"/>
      <c r="D75" s="109"/>
      <c r="E75" s="1"/>
    </row>
    <row r="76" spans="1:5" ht="18.75" x14ac:dyDescent="0.3">
      <c r="A76" s="1"/>
      <c r="B76" s="109" t="s">
        <v>1151</v>
      </c>
      <c r="C76" s="109" t="s">
        <v>16</v>
      </c>
      <c r="D76" s="109" t="s">
        <v>16</v>
      </c>
      <c r="E76" s="1"/>
    </row>
    <row r="77" spans="1:5" ht="18.75" x14ac:dyDescent="0.3">
      <c r="A77" s="1"/>
      <c r="B77" s="115"/>
      <c r="C77" s="115"/>
      <c r="D77" s="115"/>
      <c r="E77" s="1"/>
    </row>
    <row r="78" spans="1:5" ht="18.75" x14ac:dyDescent="0.3">
      <c r="A78" s="1"/>
      <c r="B78" s="113" t="s">
        <v>1162</v>
      </c>
      <c r="C78" s="113"/>
      <c r="D78" s="113"/>
      <c r="E78" s="1"/>
    </row>
    <row r="79" spans="1:5" ht="15.75" x14ac:dyDescent="0.25">
      <c r="B79" s="109" t="s">
        <v>48</v>
      </c>
      <c r="C79" s="109"/>
      <c r="D79" s="109"/>
    </row>
    <row r="80" spans="1:5" ht="15.75" x14ac:dyDescent="0.25">
      <c r="B80" s="109" t="s">
        <v>784</v>
      </c>
      <c r="C80" s="109"/>
      <c r="D80" s="109"/>
    </row>
    <row r="81" spans="2:4" ht="15.75" x14ac:dyDescent="0.25">
      <c r="B81" s="109" t="s">
        <v>49</v>
      </c>
      <c r="C81" s="109"/>
      <c r="D81" s="109"/>
    </row>
  </sheetData>
  <mergeCells count="85">
    <mergeCell ref="B81:D81"/>
    <mergeCell ref="B34:D34"/>
    <mergeCell ref="B18:D18"/>
    <mergeCell ref="B24:D24"/>
    <mergeCell ref="B25:D25"/>
    <mergeCell ref="B26:D26"/>
    <mergeCell ref="B30:D30"/>
    <mergeCell ref="B80:D80"/>
    <mergeCell ref="B76:D76"/>
    <mergeCell ref="B77:D77"/>
    <mergeCell ref="B78:D78"/>
    <mergeCell ref="B79:D79"/>
    <mergeCell ref="B39:D39"/>
    <mergeCell ref="B28:D28"/>
    <mergeCell ref="B29:D29"/>
    <mergeCell ref="B27:D27"/>
    <mergeCell ref="A12:E12"/>
    <mergeCell ref="B13:D13"/>
    <mergeCell ref="B16:D16"/>
    <mergeCell ref="B17:D17"/>
    <mergeCell ref="B15:D15"/>
    <mergeCell ref="B19:D19"/>
    <mergeCell ref="B20:D20"/>
    <mergeCell ref="B21:D21"/>
    <mergeCell ref="B22:D22"/>
    <mergeCell ref="B23:D23"/>
    <mergeCell ref="B38:D38"/>
    <mergeCell ref="B35:D35"/>
    <mergeCell ref="B36:D36"/>
    <mergeCell ref="B37:D37"/>
    <mergeCell ref="B31:D31"/>
    <mergeCell ref="B32:D32"/>
    <mergeCell ref="B33:D33"/>
    <mergeCell ref="B8:D8"/>
    <mergeCell ref="B9:D9"/>
    <mergeCell ref="B14:D14"/>
    <mergeCell ref="I1:N1"/>
    <mergeCell ref="I2:N2"/>
    <mergeCell ref="F3:G4"/>
    <mergeCell ref="I3:N3"/>
    <mergeCell ref="I4:N4"/>
    <mergeCell ref="F1:G2"/>
    <mergeCell ref="A10:E10"/>
    <mergeCell ref="I5:N5"/>
    <mergeCell ref="A1:E4"/>
    <mergeCell ref="A5:E5"/>
    <mergeCell ref="A6:E6"/>
    <mergeCell ref="B7:D7"/>
    <mergeCell ref="B11:D11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63:D63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51:D51"/>
    <mergeCell ref="B75:D75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</mergeCells>
  <hyperlinks>
    <hyperlink ref="B7:D7" location="арматура!R1C1" display="Арматура" xr:uid="{00000000-0004-0000-3500-000000000000}"/>
    <hyperlink ref="B8:D8" location="'Дріт в''язальний'!A1" display="Дріт в'язальний" xr:uid="{00000000-0004-0000-3500-000001000000}"/>
    <hyperlink ref="B9:D9" location="'Дріт ВР'!A1" display="Дріт ВР" xr:uid="{00000000-0004-0000-3500-000002000000}"/>
    <hyperlink ref="B11:D11" location="Двотавр!A1" display="Двотавр  " xr:uid="{00000000-0004-0000-3500-000003000000}"/>
    <hyperlink ref="B13:D13" location="Квадрат!A1" display="Квадрат сталевий" xr:uid="{00000000-0004-0000-3500-000004000000}"/>
    <hyperlink ref="B15:D15" location="Круг!A1" display="Круг сталевий" xr:uid="{00000000-0004-0000-3500-000005000000}"/>
    <hyperlink ref="B19:D19" location="лист!R1C1" display="Листы:" xr:uid="{00000000-0004-0000-3500-000006000000}"/>
    <hyperlink ref="B20:D20" location="Лист!A1" display="Лист сталевий" xr:uid="{00000000-0004-0000-3500-000007000000}"/>
    <hyperlink ref="B21:D21" location="'Лист рифлений'!A1" display="Лист рифлений" xr:uid="{00000000-0004-0000-3500-000008000000}"/>
    <hyperlink ref="B22:D22" location="'Лист ПВЛ'!A1" display="Лист ПВЛ" xr:uid="{00000000-0004-0000-3500-000009000000}"/>
    <hyperlink ref="B23:D23" location="'Лист оцинкований'!A1" display="Лист оцинкований" xr:uid="{00000000-0004-0000-3500-00000A000000}"/>
    <hyperlink ref="B24:D24" location="'Лист нержавіючий'!A1" display="Лист нержавіючий" xr:uid="{00000000-0004-0000-3500-00000B000000}"/>
    <hyperlink ref="B28:D28" location="Профнасил!A1" display="Профнастил" xr:uid="{00000000-0004-0000-3500-00000C000000}"/>
    <hyperlink ref="B29:D29" location="'Преміум профнастил'!A1" display="Преміум профнастил" xr:uid="{00000000-0004-0000-3500-00000D000000}"/>
    <hyperlink ref="B30:D30" location="' Металочерепиця'!A1" display="Металочерепиця" xr:uid="{00000000-0004-0000-3500-00000E000000}"/>
    <hyperlink ref="B31:D31" location="'Преміум металочерепиця'!A1" display="Преміум металочерепиця" xr:uid="{00000000-0004-0000-3500-00000F000000}"/>
    <hyperlink ref="B32:D32" location="метизы!R1C1" display="Метизы" xr:uid="{00000000-0004-0000-3500-000010000000}"/>
    <hyperlink ref="B33:D33" location="'Водосточна система'!A1" display="Водостічна система" xr:uid="{00000000-0004-0000-3500-000011000000}"/>
    <hyperlink ref="B34:D34" location="планки!R1C1" display="Планки" xr:uid="{00000000-0004-0000-3500-000012000000}"/>
    <hyperlink ref="B35:D35" location="'Утеплювач, ізоляція'!A1" display="Утеплювач, ізоляція" xr:uid="{00000000-0004-0000-3500-000013000000}"/>
    <hyperlink ref="B38:D38" location="'Фальцева покрівля'!A1" display="Фальцева покрівля" xr:uid="{00000000-0004-0000-3500-000014000000}"/>
    <hyperlink ref="B40:D40" location="'сетка сварная в картах'!R1C1" display="Сетка:" xr:uid="{00000000-0004-0000-3500-000015000000}"/>
    <hyperlink ref="B41:D41" location="'Сітка зварна в картах'!A1" display="Сітка зварна в картах" xr:uid="{00000000-0004-0000-3500-000016000000}"/>
    <hyperlink ref="B42:D42" location="'Сітка зварна в рулоні'!A1" display="Сітка зварна в рулоне" xr:uid="{00000000-0004-0000-3500-000017000000}"/>
    <hyperlink ref="B43:D43" location="'Сітка рабиця'!A1" display="Сітка рабиця" xr:uid="{00000000-0004-0000-3500-000018000000}"/>
    <hyperlink ref="B45:D45" location="'труба профильная'!R1C1" display="Труба:" xr:uid="{00000000-0004-0000-3500-000019000000}"/>
    <hyperlink ref="B46:D46" location="'Труба профільна'!A1" display="Труба профільна" xr:uid="{00000000-0004-0000-3500-00001A000000}"/>
    <hyperlink ref="B47:D47" location="'Труба ел.зв.'!A1" display="Труба електрозварна" xr:uid="{00000000-0004-0000-3500-00001B000000}"/>
    <hyperlink ref="B48:D48" location="'труба вгп'!R1C1" display="Трубв ВГП ДУ" xr:uid="{00000000-0004-0000-3500-00001C000000}"/>
    <hyperlink ref="B50:D50" location="'Труба оцинк.'!A1" display="Труба оцинкована" xr:uid="{00000000-0004-0000-3500-00001D000000}"/>
    <hyperlink ref="B51:D51" location="'Труба нержавіюча'!A1" display="Труба нержавіюча" xr:uid="{00000000-0004-0000-3500-00001E000000}"/>
    <hyperlink ref="B57:D57" location="шпилька.гайка.шайба!R1C1" display="Комплектующие" xr:uid="{00000000-0004-0000-3500-00001F000000}"/>
    <hyperlink ref="B60:D60" location="Цвяхи!A1" display="Цвяхи" xr:uid="{00000000-0004-0000-3500-000020000000}"/>
    <hyperlink ref="B61:D61" location="'Гіпсокартон та профіль'!A1" display=" Гіпсокартон та профіль" xr:uid="{00000000-0004-0000-3500-000021000000}"/>
    <hyperlink ref="B62:D62" location="диск!R1C1" display="Диск" xr:uid="{00000000-0004-0000-3500-000022000000}"/>
    <hyperlink ref="B65:D65" location="Лакофарбові!A1" display="Лакофарбові" xr:uid="{00000000-0004-0000-3500-000023000000}"/>
    <hyperlink ref="B66:D66" location="лопата!R1C1" display="Лопата" xr:uid="{00000000-0004-0000-3500-000024000000}"/>
    <hyperlink ref="B67:D67" location="Згони!A1" display="Згони" xr:uid="{00000000-0004-0000-3500-000025000000}"/>
    <hyperlink ref="B68:D68" location="Трійники!A1" display=" Трійники" xr:uid="{00000000-0004-0000-3500-000026000000}"/>
    <hyperlink ref="B69:D69" location="Різьба!A1" display="Різьба" xr:uid="{00000000-0004-0000-3500-000027000000}"/>
    <hyperlink ref="B70:D70" location="муфта!R1C1" display="Муфта" xr:uid="{00000000-0004-0000-3500-000028000000}"/>
    <hyperlink ref="B71:D71" location="контргайка!R1C1" display="Контргайка" xr:uid="{00000000-0004-0000-3500-000029000000}"/>
    <hyperlink ref="B72:D72" location="Фланець!A1" display="Фланець" xr:uid="{00000000-0004-0000-3500-00002A000000}"/>
    <hyperlink ref="B73:D73" location="цемент!R1C1" display="Цемент" xr:uid="{00000000-0004-0000-3500-00002B000000}"/>
    <hyperlink ref="B76:D76" location="'Щітка по металу'!A1" display="Щітка по металу" xr:uid="{00000000-0004-0000-3500-00002C000000}"/>
    <hyperlink ref="B78:D78" location="доставка!R1C1" display="Услуги" xr:uid="{00000000-0004-0000-3500-00002D000000}"/>
    <hyperlink ref="B79:D79" location="доставка!R1C1" display="Доставка" xr:uid="{00000000-0004-0000-3500-00002E000000}"/>
    <hyperlink ref="B80:D80" location="Гільйотина!A1" display="Гільйотина" xr:uid="{00000000-0004-0000-3500-00002F000000}"/>
    <hyperlink ref="B81:D81" location="плазма!R1C1" display="Плазма" xr:uid="{00000000-0004-0000-3500-000030000000}"/>
    <hyperlink ref="B53:D53" location="швеллер!R1C1" display="Швеллер" xr:uid="{00000000-0004-0000-3500-000031000000}"/>
    <hyperlink ref="B54:D54" location="'Швелер катаный'!A1" display="Швелер катаний" xr:uid="{00000000-0004-0000-3500-000032000000}"/>
    <hyperlink ref="B55:D55" location="'Швелер гнутий'!A1" display="Швелер гнутий" xr:uid="{00000000-0004-0000-3500-000033000000}"/>
    <hyperlink ref="B49:D49" location="'Труба безшов.'!A1" display="Турба безшовна" xr:uid="{00000000-0004-0000-3500-000034000000}"/>
    <hyperlink ref="B59:D59" location="гайка!R1C1" display="Гайка" xr:uid="{00000000-0004-0000-3500-000035000000}"/>
    <hyperlink ref="B74:D74" location="шайба!R1C1" display="Шайба" xr:uid="{00000000-0004-0000-3500-000036000000}"/>
    <hyperlink ref="B75:D75" location="шпилька!R1C1" display="Шпилька" xr:uid="{00000000-0004-0000-3500-000037000000}"/>
    <hyperlink ref="B26:D26" location="Смуга!A1" display="Смуга" xr:uid="{00000000-0004-0000-3500-000038000000}"/>
    <hyperlink ref="B64:D64" location="заглушка!A1" display="Заглушка" xr:uid="{00000000-0004-0000-3500-000039000000}"/>
    <hyperlink ref="B58:D58" location="Відводи!A1" display="Відводи" xr:uid="{00000000-0004-0000-3500-00003A000000}"/>
    <hyperlink ref="B63:D63" location="Електроди!A1" display="Електроди" xr:uid="{00000000-0004-0000-3500-00003B000000}"/>
    <hyperlink ref="B17:D17" location="Кутник!A1" display="Кутник" xr:uid="{00000000-0004-0000-3500-00003C000000}"/>
    <hyperlink ref="B36:D36" location="Штакетник!A1" display="Штахетник" xr:uid="{00000000-0004-0000-3500-00003D000000}"/>
    <hyperlink ref="B37:D37" location="'Штакетник Преміум'!A1" display="Штахетник преміум" xr:uid="{00000000-0004-0000-3500-00003E000000}"/>
  </hyperlinks>
  <pageMargins left="0.7" right="0.7" top="0.75" bottom="0.75" header="0.3" footer="0.3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V81"/>
  <sheetViews>
    <sheetView workbookViewId="0">
      <pane ySplit="5" topLeftCell="A6" activePane="bottomLeft" state="frozen"/>
      <selection pane="bottomLeft" activeCell="Q2" sqref="Q2:V2"/>
    </sheetView>
  </sheetViews>
  <sheetFormatPr defaultRowHeight="15" x14ac:dyDescent="0.25"/>
  <cols>
    <col min="1" max="1" width="1.28515625" customWidth="1"/>
    <col min="5" max="5" width="1.28515625" customWidth="1"/>
  </cols>
  <sheetData>
    <row r="1" spans="1:22" x14ac:dyDescent="0.25">
      <c r="A1" s="114"/>
      <c r="B1" s="114"/>
      <c r="C1" s="114"/>
      <c r="D1" s="114"/>
      <c r="E1" s="114"/>
      <c r="F1" s="106" t="s">
        <v>289</v>
      </c>
      <c r="G1" s="106"/>
      <c r="H1" s="106"/>
      <c r="I1" s="106"/>
      <c r="J1" s="106"/>
      <c r="K1" s="106"/>
      <c r="L1" s="106"/>
      <c r="M1" s="106"/>
      <c r="N1" s="106"/>
      <c r="O1" s="106"/>
      <c r="P1" s="2" t="s">
        <v>517</v>
      </c>
      <c r="Q1" s="101" t="s">
        <v>519</v>
      </c>
      <c r="R1" s="101"/>
      <c r="S1" s="101"/>
      <c r="T1" s="101"/>
      <c r="U1" s="101"/>
      <c r="V1" s="101"/>
    </row>
    <row r="2" spans="1:22" x14ac:dyDescent="0.25">
      <c r="A2" s="114"/>
      <c r="B2" s="114"/>
      <c r="C2" s="114"/>
      <c r="D2" s="114"/>
      <c r="E2" s="114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2" t="s">
        <v>521</v>
      </c>
      <c r="Q2" s="101" t="s">
        <v>1476</v>
      </c>
      <c r="R2" s="101"/>
      <c r="S2" s="101"/>
      <c r="T2" s="101"/>
      <c r="U2" s="101"/>
      <c r="V2" s="101"/>
    </row>
    <row r="3" spans="1:22" x14ac:dyDescent="0.25">
      <c r="A3" s="114"/>
      <c r="B3" s="114"/>
      <c r="C3" s="114"/>
      <c r="D3" s="114"/>
      <c r="E3" s="114"/>
      <c r="F3" s="107" t="s">
        <v>48</v>
      </c>
      <c r="G3" s="107"/>
      <c r="H3" s="107"/>
      <c r="I3" s="107"/>
      <c r="J3" s="107"/>
      <c r="K3" s="107"/>
      <c r="L3" s="107"/>
      <c r="M3" s="107"/>
      <c r="N3" s="107"/>
      <c r="O3" s="108"/>
      <c r="P3" s="2" t="s">
        <v>44</v>
      </c>
      <c r="Q3" s="101" t="s">
        <v>47</v>
      </c>
      <c r="R3" s="101"/>
      <c r="S3" s="101"/>
      <c r="T3" s="101"/>
      <c r="U3" s="101"/>
      <c r="V3" s="101"/>
    </row>
    <row r="4" spans="1:22" x14ac:dyDescent="0.25">
      <c r="A4" s="114"/>
      <c r="B4" s="114"/>
      <c r="C4" s="114"/>
      <c r="D4" s="114"/>
      <c r="E4" s="114"/>
      <c r="F4" s="107"/>
      <c r="G4" s="107"/>
      <c r="H4" s="107"/>
      <c r="I4" s="107"/>
      <c r="J4" s="107"/>
      <c r="K4" s="107"/>
      <c r="L4" s="107"/>
      <c r="M4" s="107"/>
      <c r="N4" s="107"/>
      <c r="O4" s="108"/>
      <c r="P4" s="2" t="s">
        <v>45</v>
      </c>
      <c r="Q4" s="101" t="s">
        <v>520</v>
      </c>
      <c r="R4" s="101"/>
      <c r="S4" s="101"/>
      <c r="T4" s="101"/>
      <c r="U4" s="101"/>
      <c r="V4" s="101"/>
    </row>
    <row r="5" spans="1:22" ht="18.75" x14ac:dyDescent="0.3">
      <c r="A5" s="113" t="s">
        <v>288</v>
      </c>
      <c r="B5" s="113"/>
      <c r="C5" s="113"/>
      <c r="D5" s="113"/>
      <c r="E5" s="113"/>
      <c r="F5" s="102" t="s">
        <v>200</v>
      </c>
      <c r="G5" s="215"/>
      <c r="H5" s="103"/>
      <c r="I5" s="16" t="s">
        <v>1344</v>
      </c>
      <c r="J5" s="16" t="s">
        <v>1345</v>
      </c>
      <c r="K5" s="16" t="s">
        <v>201</v>
      </c>
      <c r="L5" s="102" t="s">
        <v>518</v>
      </c>
      <c r="M5" s="103"/>
      <c r="N5" s="102" t="s">
        <v>513</v>
      </c>
      <c r="O5" s="103"/>
      <c r="P5" s="2" t="s">
        <v>46</v>
      </c>
      <c r="Q5" s="101" t="s">
        <v>51</v>
      </c>
      <c r="R5" s="101"/>
      <c r="S5" s="101"/>
      <c r="T5" s="101"/>
      <c r="U5" s="101"/>
      <c r="V5" s="101"/>
    </row>
    <row r="6" spans="1:22" ht="18.75" x14ac:dyDescent="0.3">
      <c r="A6" s="115"/>
      <c r="B6" s="115"/>
      <c r="C6" s="115"/>
      <c r="D6" s="115"/>
      <c r="E6" s="115"/>
      <c r="F6" s="124" t="s">
        <v>1343</v>
      </c>
      <c r="G6" s="124"/>
      <c r="H6" s="124"/>
      <c r="I6" s="4" t="s">
        <v>1346</v>
      </c>
      <c r="J6" s="4" t="s">
        <v>204</v>
      </c>
      <c r="K6" s="4" t="s">
        <v>207</v>
      </c>
      <c r="L6" s="129">
        <v>400</v>
      </c>
      <c r="M6" s="130"/>
      <c r="N6" s="129">
        <v>18</v>
      </c>
      <c r="O6" s="130"/>
    </row>
    <row r="7" spans="1:22" ht="18.75" x14ac:dyDescent="0.3">
      <c r="A7" s="1"/>
      <c r="B7" s="113" t="s">
        <v>0</v>
      </c>
      <c r="C7" s="113"/>
      <c r="D7" s="113"/>
      <c r="E7" s="1"/>
      <c r="F7" s="124" t="s">
        <v>202</v>
      </c>
      <c r="G7" s="124"/>
      <c r="H7" s="124"/>
      <c r="I7" s="4" t="s">
        <v>1346</v>
      </c>
      <c r="J7" s="4" t="s">
        <v>205</v>
      </c>
      <c r="K7" s="4" t="s">
        <v>208</v>
      </c>
      <c r="L7" s="129">
        <v>400</v>
      </c>
      <c r="M7" s="130"/>
      <c r="N7" s="129">
        <v>18</v>
      </c>
      <c r="O7" s="130"/>
    </row>
    <row r="8" spans="1:22" ht="18.75" x14ac:dyDescent="0.3">
      <c r="A8" s="1"/>
      <c r="B8" s="109" t="s">
        <v>492</v>
      </c>
      <c r="C8" s="109"/>
      <c r="D8" s="109"/>
      <c r="E8" s="1"/>
      <c r="F8" s="124" t="s">
        <v>203</v>
      </c>
      <c r="G8" s="124"/>
      <c r="H8" s="124"/>
      <c r="I8" s="4" t="s">
        <v>1347</v>
      </c>
      <c r="J8" s="4" t="s">
        <v>206</v>
      </c>
      <c r="K8" s="4" t="s">
        <v>209</v>
      </c>
      <c r="L8" s="129">
        <v>2000</v>
      </c>
      <c r="M8" s="130"/>
      <c r="N8" s="129">
        <v>45</v>
      </c>
      <c r="O8" s="130"/>
    </row>
    <row r="9" spans="1:22" ht="18.75" x14ac:dyDescent="0.3">
      <c r="A9" s="1"/>
      <c r="B9" s="109" t="s">
        <v>488</v>
      </c>
      <c r="C9" s="109"/>
      <c r="D9" s="109"/>
      <c r="E9" s="1"/>
    </row>
    <row r="10" spans="1:22" ht="18.75" x14ac:dyDescent="0.3">
      <c r="A10" s="115"/>
      <c r="B10" s="115"/>
      <c r="C10" s="115"/>
      <c r="D10" s="115"/>
      <c r="E10" s="115"/>
    </row>
    <row r="11" spans="1:22" ht="18.75" x14ac:dyDescent="0.3">
      <c r="A11" s="1"/>
      <c r="B11" s="113" t="s">
        <v>533</v>
      </c>
      <c r="C11" s="113"/>
      <c r="D11" s="113"/>
      <c r="E11" s="1"/>
    </row>
    <row r="12" spans="1:22" ht="18.75" x14ac:dyDescent="0.3">
      <c r="A12" s="115"/>
      <c r="B12" s="115"/>
      <c r="C12" s="115"/>
      <c r="D12" s="115"/>
      <c r="E12" s="115"/>
    </row>
    <row r="13" spans="1:22" ht="18.75" x14ac:dyDescent="0.3">
      <c r="A13" s="1"/>
      <c r="B13" s="113" t="s">
        <v>290</v>
      </c>
      <c r="C13" s="113"/>
      <c r="D13" s="113"/>
      <c r="E13" s="1"/>
    </row>
    <row r="14" spans="1:22" ht="18.75" x14ac:dyDescent="0.3">
      <c r="A14" s="1"/>
      <c r="B14" s="110"/>
      <c r="C14" s="111"/>
      <c r="D14" s="112"/>
      <c r="E14" s="1"/>
    </row>
    <row r="15" spans="1:22" ht="18.75" x14ac:dyDescent="0.3">
      <c r="A15" s="1"/>
      <c r="B15" s="113" t="s">
        <v>300</v>
      </c>
      <c r="C15" s="113"/>
      <c r="D15" s="113"/>
      <c r="E15" s="1"/>
    </row>
    <row r="16" spans="1:22" ht="18.75" x14ac:dyDescent="0.3">
      <c r="A16" s="1"/>
      <c r="B16" s="110"/>
      <c r="C16" s="111"/>
      <c r="D16" s="112"/>
      <c r="E16" s="1"/>
    </row>
    <row r="17" spans="1:5" ht="18.75" x14ac:dyDescent="0.3">
      <c r="A17" s="1"/>
      <c r="B17" s="113" t="s">
        <v>430</v>
      </c>
      <c r="C17" s="113" t="s">
        <v>26</v>
      </c>
      <c r="D17" s="113" t="s">
        <v>26</v>
      </c>
      <c r="E17" s="1"/>
    </row>
    <row r="18" spans="1:5" ht="18.75" x14ac:dyDescent="0.3">
      <c r="A18" s="1"/>
      <c r="B18" s="110"/>
      <c r="C18" s="111"/>
      <c r="D18" s="112"/>
      <c r="E18" s="1"/>
    </row>
    <row r="19" spans="1:5" ht="18.75" x14ac:dyDescent="0.3">
      <c r="A19" s="1"/>
      <c r="B19" s="113" t="s">
        <v>412</v>
      </c>
      <c r="C19" s="113"/>
      <c r="D19" s="113"/>
      <c r="E19" s="1"/>
    </row>
    <row r="20" spans="1:5" ht="18.75" x14ac:dyDescent="0.3">
      <c r="A20" s="1"/>
      <c r="B20" s="109" t="s">
        <v>301</v>
      </c>
      <c r="C20" s="109"/>
      <c r="D20" s="109"/>
      <c r="E20" s="1"/>
    </row>
    <row r="21" spans="1:5" ht="18.75" x14ac:dyDescent="0.3">
      <c r="A21" s="1"/>
      <c r="B21" s="109" t="s">
        <v>410</v>
      </c>
      <c r="C21" s="109"/>
      <c r="D21" s="109"/>
      <c r="E21" s="1"/>
    </row>
    <row r="22" spans="1:5" ht="18.75" x14ac:dyDescent="0.3">
      <c r="A22" s="1"/>
      <c r="B22" s="109" t="s">
        <v>28</v>
      </c>
      <c r="C22" s="109"/>
      <c r="D22" s="109"/>
      <c r="E22" s="1"/>
    </row>
    <row r="23" spans="1:5" ht="18.75" x14ac:dyDescent="0.3">
      <c r="A23" s="1"/>
      <c r="B23" s="109" t="s">
        <v>411</v>
      </c>
      <c r="C23" s="109"/>
      <c r="D23" s="109"/>
      <c r="E23" s="1"/>
    </row>
    <row r="24" spans="1:5" ht="18.75" x14ac:dyDescent="0.3">
      <c r="A24" s="1"/>
      <c r="B24" s="109" t="s">
        <v>413</v>
      </c>
      <c r="C24" s="109"/>
      <c r="D24" s="109"/>
      <c r="E24" s="1"/>
    </row>
    <row r="25" spans="1:5" ht="18.75" x14ac:dyDescent="0.3">
      <c r="A25" s="1"/>
      <c r="B25" s="110"/>
      <c r="C25" s="111"/>
      <c r="D25" s="112"/>
      <c r="E25" s="1"/>
    </row>
    <row r="26" spans="1:5" ht="18.75" x14ac:dyDescent="0.3">
      <c r="A26" s="1"/>
      <c r="B26" s="113" t="s">
        <v>429</v>
      </c>
      <c r="C26" s="113"/>
      <c r="D26" s="113"/>
      <c r="E26" s="1"/>
    </row>
    <row r="27" spans="1:5" ht="18.75" x14ac:dyDescent="0.3">
      <c r="A27" s="1"/>
      <c r="B27" s="110"/>
      <c r="C27" s="111"/>
      <c r="D27" s="112"/>
      <c r="E27" s="1"/>
    </row>
    <row r="28" spans="1:5" ht="18.75" x14ac:dyDescent="0.3">
      <c r="A28" s="1"/>
      <c r="B28" s="113" t="s">
        <v>18</v>
      </c>
      <c r="C28" s="113"/>
      <c r="D28" s="113"/>
      <c r="E28" s="1"/>
    </row>
    <row r="29" spans="1:5" ht="18.75" x14ac:dyDescent="0.3">
      <c r="A29" s="1"/>
      <c r="B29" s="109" t="s">
        <v>885</v>
      </c>
      <c r="C29" s="109"/>
      <c r="D29" s="109"/>
      <c r="E29" s="1"/>
    </row>
    <row r="30" spans="1:5" ht="18.75" x14ac:dyDescent="0.3">
      <c r="A30" s="1"/>
      <c r="B30" s="113" t="s">
        <v>889</v>
      </c>
      <c r="C30" s="113"/>
      <c r="D30" s="113"/>
      <c r="E30" s="1"/>
    </row>
    <row r="31" spans="1:5" ht="18.75" x14ac:dyDescent="0.3">
      <c r="A31" s="1"/>
      <c r="B31" s="109" t="s">
        <v>893</v>
      </c>
      <c r="C31" s="109"/>
      <c r="D31" s="109"/>
      <c r="E31" s="1"/>
    </row>
    <row r="32" spans="1:5" ht="18.75" x14ac:dyDescent="0.3">
      <c r="A32" s="1"/>
      <c r="B32" s="109" t="s">
        <v>1631</v>
      </c>
      <c r="C32" s="109"/>
      <c r="D32" s="109"/>
      <c r="E32" s="1"/>
    </row>
    <row r="33" spans="1:5" ht="18.75" x14ac:dyDescent="0.3">
      <c r="A33" s="1"/>
      <c r="B33" s="109" t="s">
        <v>1144</v>
      </c>
      <c r="C33" s="109"/>
      <c r="D33" s="109"/>
      <c r="E33" s="1"/>
    </row>
    <row r="34" spans="1:5" ht="18.75" x14ac:dyDescent="0.3">
      <c r="A34" s="1"/>
      <c r="B34" s="109" t="s">
        <v>19</v>
      </c>
      <c r="C34" s="109"/>
      <c r="D34" s="109"/>
      <c r="E34" s="1"/>
    </row>
    <row r="35" spans="1:5" ht="18.75" x14ac:dyDescent="0.3">
      <c r="A35" s="1"/>
      <c r="B35" s="109" t="s">
        <v>904</v>
      </c>
      <c r="C35" s="109"/>
      <c r="D35" s="109"/>
      <c r="E35" s="1"/>
    </row>
    <row r="36" spans="1:5" ht="18.75" x14ac:dyDescent="0.3">
      <c r="A36" s="1"/>
      <c r="B36" s="113" t="s">
        <v>1474</v>
      </c>
      <c r="C36" s="113"/>
      <c r="D36" s="113"/>
      <c r="E36" s="1"/>
    </row>
    <row r="37" spans="1:5" ht="18.75" x14ac:dyDescent="0.3">
      <c r="A37" s="1"/>
      <c r="B37" s="109" t="s">
        <v>1475</v>
      </c>
      <c r="C37" s="109"/>
      <c r="D37" s="109"/>
      <c r="E37" s="1"/>
    </row>
    <row r="38" spans="1:5" ht="18.75" x14ac:dyDescent="0.3">
      <c r="A38" s="1"/>
      <c r="B38" s="113" t="s">
        <v>785</v>
      </c>
      <c r="C38" s="113"/>
      <c r="D38" s="113"/>
      <c r="E38" s="1"/>
    </row>
    <row r="39" spans="1:5" ht="18.75" x14ac:dyDescent="0.3">
      <c r="A39" s="1"/>
      <c r="B39" s="110"/>
      <c r="C39" s="111"/>
      <c r="D39" s="112"/>
      <c r="E39" s="1"/>
    </row>
    <row r="40" spans="1:5" ht="18.75" x14ac:dyDescent="0.3">
      <c r="A40" s="1"/>
      <c r="B40" s="113" t="s">
        <v>1143</v>
      </c>
      <c r="C40" s="113"/>
      <c r="D40" s="113"/>
      <c r="E40" s="1"/>
    </row>
    <row r="41" spans="1:5" ht="18.75" x14ac:dyDescent="0.3">
      <c r="A41" s="1"/>
      <c r="B41" s="109" t="s">
        <v>905</v>
      </c>
      <c r="C41" s="109"/>
      <c r="D41" s="109"/>
      <c r="E41" s="1"/>
    </row>
    <row r="42" spans="1:5" ht="18.75" x14ac:dyDescent="0.3">
      <c r="A42" s="1"/>
      <c r="B42" s="109" t="s">
        <v>906</v>
      </c>
      <c r="C42" s="109"/>
      <c r="D42" s="109"/>
      <c r="E42" s="1"/>
    </row>
    <row r="43" spans="1:5" ht="18.75" x14ac:dyDescent="0.3">
      <c r="A43" s="1"/>
      <c r="B43" s="109" t="s">
        <v>927</v>
      </c>
      <c r="C43" s="109"/>
      <c r="D43" s="109"/>
      <c r="E43" s="1"/>
    </row>
    <row r="44" spans="1:5" ht="18.75" x14ac:dyDescent="0.3">
      <c r="A44" s="1"/>
      <c r="B44" s="110"/>
      <c r="C44" s="111"/>
      <c r="D44" s="112"/>
      <c r="E44" s="1"/>
    </row>
    <row r="45" spans="1:5" ht="18.75" x14ac:dyDescent="0.3">
      <c r="A45" s="1"/>
      <c r="B45" s="113" t="s">
        <v>29</v>
      </c>
      <c r="C45" s="113"/>
      <c r="D45" s="113"/>
      <c r="E45" s="1"/>
    </row>
    <row r="46" spans="1:5" ht="18.75" x14ac:dyDescent="0.3">
      <c r="A46" s="1"/>
      <c r="B46" s="109" t="s">
        <v>535</v>
      </c>
      <c r="C46" s="109" t="s">
        <v>20</v>
      </c>
      <c r="D46" s="109" t="s">
        <v>20</v>
      </c>
      <c r="E46" s="1"/>
    </row>
    <row r="47" spans="1:5" ht="18.75" x14ac:dyDescent="0.3">
      <c r="A47" s="1"/>
      <c r="B47" s="109" t="s">
        <v>766</v>
      </c>
      <c r="C47" s="109" t="s">
        <v>21</v>
      </c>
      <c r="D47" s="109" t="s">
        <v>21</v>
      </c>
      <c r="E47" s="1"/>
    </row>
    <row r="48" spans="1:5" ht="18.75" x14ac:dyDescent="0.3">
      <c r="A48" s="1"/>
      <c r="B48" s="109" t="s">
        <v>22</v>
      </c>
      <c r="C48" s="109" t="s">
        <v>22</v>
      </c>
      <c r="D48" s="109" t="s">
        <v>22</v>
      </c>
      <c r="E48" s="1"/>
    </row>
    <row r="49" spans="1:5" ht="18.75" x14ac:dyDescent="0.3">
      <c r="A49" s="1"/>
      <c r="B49" s="109" t="s">
        <v>1159</v>
      </c>
      <c r="C49" s="109" t="s">
        <v>23</v>
      </c>
      <c r="D49" s="109" t="s">
        <v>23</v>
      </c>
      <c r="E49" s="1"/>
    </row>
    <row r="50" spans="1:5" ht="18.75" x14ac:dyDescent="0.3">
      <c r="A50" s="1"/>
      <c r="B50" s="109" t="s">
        <v>767</v>
      </c>
      <c r="C50" s="109" t="s">
        <v>24</v>
      </c>
      <c r="D50" s="109" t="s">
        <v>24</v>
      </c>
      <c r="E50" s="1"/>
    </row>
    <row r="51" spans="1:5" ht="18.75" x14ac:dyDescent="0.3">
      <c r="A51" s="1"/>
      <c r="B51" s="109" t="s">
        <v>768</v>
      </c>
      <c r="C51" s="109" t="s">
        <v>25</v>
      </c>
      <c r="D51" s="109" t="s">
        <v>25</v>
      </c>
      <c r="E51" s="1"/>
    </row>
    <row r="52" spans="1:5" ht="18.75" x14ac:dyDescent="0.3">
      <c r="A52" s="1"/>
      <c r="B52" s="110"/>
      <c r="C52" s="111"/>
      <c r="D52" s="112"/>
      <c r="E52" s="1"/>
    </row>
    <row r="53" spans="1:5" ht="18.75" x14ac:dyDescent="0.3">
      <c r="A53" s="1"/>
      <c r="B53" s="113" t="s">
        <v>444</v>
      </c>
      <c r="C53" s="113" t="s">
        <v>27</v>
      </c>
      <c r="D53" s="113" t="s">
        <v>27</v>
      </c>
      <c r="E53" s="1"/>
    </row>
    <row r="54" spans="1:5" ht="18.75" x14ac:dyDescent="0.3">
      <c r="A54" s="1"/>
      <c r="B54" s="109" t="s">
        <v>445</v>
      </c>
      <c r="C54" s="109"/>
      <c r="D54" s="109"/>
      <c r="E54" s="1"/>
    </row>
    <row r="55" spans="1:5" ht="18.75" x14ac:dyDescent="0.3">
      <c r="A55" s="1"/>
      <c r="B55" s="109" t="s">
        <v>446</v>
      </c>
      <c r="C55" s="109"/>
      <c r="D55" s="109"/>
      <c r="E55" s="1"/>
    </row>
    <row r="56" spans="1:5" ht="18.75" x14ac:dyDescent="0.3">
      <c r="A56" s="1"/>
      <c r="B56" s="110"/>
      <c r="C56" s="111"/>
      <c r="D56" s="112"/>
      <c r="E56" s="1"/>
    </row>
    <row r="57" spans="1:5" ht="18.75" x14ac:dyDescent="0.3">
      <c r="A57" s="1"/>
      <c r="B57" s="113" t="s">
        <v>1160</v>
      </c>
      <c r="C57" s="113" t="s">
        <v>1</v>
      </c>
      <c r="D57" s="113" t="s">
        <v>1</v>
      </c>
      <c r="E57" s="1"/>
    </row>
    <row r="58" spans="1:5" ht="18.75" x14ac:dyDescent="0.3">
      <c r="A58" s="1"/>
      <c r="B58" s="109" t="s">
        <v>1146</v>
      </c>
      <c r="C58" s="109" t="s">
        <v>8</v>
      </c>
      <c r="D58" s="109" t="s">
        <v>8</v>
      </c>
      <c r="E58" s="1"/>
    </row>
    <row r="59" spans="1:5" ht="18.75" x14ac:dyDescent="0.3">
      <c r="A59" s="1"/>
      <c r="B59" s="109" t="s">
        <v>166</v>
      </c>
      <c r="C59" s="109" t="s">
        <v>2</v>
      </c>
      <c r="D59" s="109" t="s">
        <v>2</v>
      </c>
      <c r="E59" s="1"/>
    </row>
    <row r="60" spans="1:5" ht="18.75" x14ac:dyDescent="0.3">
      <c r="A60" s="1"/>
      <c r="B60" s="109" t="s">
        <v>1121</v>
      </c>
      <c r="C60" s="109" t="s">
        <v>3</v>
      </c>
      <c r="D60" s="109" t="s">
        <v>3</v>
      </c>
      <c r="E60" s="1"/>
    </row>
    <row r="61" spans="1:5" ht="18.75" x14ac:dyDescent="0.3">
      <c r="A61" s="1"/>
      <c r="B61" s="109" t="s">
        <v>1145</v>
      </c>
      <c r="C61" s="109" t="s">
        <v>4</v>
      </c>
      <c r="D61" s="109" t="s">
        <v>4</v>
      </c>
      <c r="E61" s="1"/>
    </row>
    <row r="62" spans="1:5" ht="18.75" x14ac:dyDescent="0.3">
      <c r="A62" s="1"/>
      <c r="B62" s="109" t="s">
        <v>5</v>
      </c>
      <c r="C62" s="109" t="s">
        <v>5</v>
      </c>
      <c r="D62" s="109" t="s">
        <v>5</v>
      </c>
      <c r="E62" s="1"/>
    </row>
    <row r="63" spans="1:5" ht="18.75" x14ac:dyDescent="0.3">
      <c r="A63" s="1"/>
      <c r="B63" s="109" t="s">
        <v>1152</v>
      </c>
      <c r="C63" s="109" t="s">
        <v>17</v>
      </c>
      <c r="D63" s="109" t="s">
        <v>17</v>
      </c>
      <c r="E63" s="1"/>
    </row>
    <row r="64" spans="1:5" ht="18.75" x14ac:dyDescent="0.3">
      <c r="A64" s="1"/>
      <c r="B64" s="109" t="s">
        <v>251</v>
      </c>
      <c r="C64" s="109"/>
      <c r="D64" s="109"/>
      <c r="E64" s="1"/>
    </row>
    <row r="65" spans="1:5" ht="18.75" x14ac:dyDescent="0.3">
      <c r="A65" s="1"/>
      <c r="B65" s="109" t="s">
        <v>1141</v>
      </c>
      <c r="C65" s="109" t="s">
        <v>6</v>
      </c>
      <c r="D65" s="109" t="s">
        <v>6</v>
      </c>
      <c r="E65" s="1"/>
    </row>
    <row r="66" spans="1:5" ht="18.75" x14ac:dyDescent="0.3">
      <c r="A66" s="1"/>
      <c r="B66" s="109" t="s">
        <v>7</v>
      </c>
      <c r="C66" s="109" t="s">
        <v>7</v>
      </c>
      <c r="D66" s="109" t="s">
        <v>7</v>
      </c>
      <c r="E66" s="1"/>
    </row>
    <row r="67" spans="1:5" ht="18.75" x14ac:dyDescent="0.3">
      <c r="A67" s="1"/>
      <c r="B67" s="109" t="s">
        <v>1161</v>
      </c>
      <c r="C67" s="109" t="s">
        <v>9</v>
      </c>
      <c r="D67" s="109" t="s">
        <v>9</v>
      </c>
      <c r="E67" s="1"/>
    </row>
    <row r="68" spans="1:5" ht="18.75" x14ac:dyDescent="0.3">
      <c r="A68" s="1"/>
      <c r="B68" s="109" t="s">
        <v>1147</v>
      </c>
      <c r="C68" s="109" t="s">
        <v>10</v>
      </c>
      <c r="D68" s="109" t="s">
        <v>10</v>
      </c>
      <c r="E68" s="1"/>
    </row>
    <row r="69" spans="1:5" ht="18.75" x14ac:dyDescent="0.3">
      <c r="A69" s="1"/>
      <c r="B69" s="109" t="s">
        <v>1148</v>
      </c>
      <c r="C69" s="109" t="s">
        <v>11</v>
      </c>
      <c r="D69" s="109" t="s">
        <v>11</v>
      </c>
      <c r="E69" s="1"/>
    </row>
    <row r="70" spans="1:5" ht="18.75" x14ac:dyDescent="0.3">
      <c r="A70" s="1"/>
      <c r="B70" s="109" t="s">
        <v>12</v>
      </c>
      <c r="C70" s="109" t="s">
        <v>12</v>
      </c>
      <c r="D70" s="109" t="s">
        <v>12</v>
      </c>
      <c r="E70" s="1"/>
    </row>
    <row r="71" spans="1:5" ht="18.75" x14ac:dyDescent="0.3">
      <c r="A71" s="1"/>
      <c r="B71" s="109" t="s">
        <v>13</v>
      </c>
      <c r="C71" s="109" t="s">
        <v>13</v>
      </c>
      <c r="D71" s="109" t="s">
        <v>13</v>
      </c>
      <c r="E71" s="1"/>
    </row>
    <row r="72" spans="1:5" ht="18.75" x14ac:dyDescent="0.3">
      <c r="A72" s="1"/>
      <c r="B72" s="109" t="s">
        <v>1149</v>
      </c>
      <c r="C72" s="109" t="s">
        <v>14</v>
      </c>
      <c r="D72" s="109" t="s">
        <v>14</v>
      </c>
      <c r="E72" s="1"/>
    </row>
    <row r="73" spans="1:5" ht="18.75" x14ac:dyDescent="0.3">
      <c r="A73" s="1"/>
      <c r="B73" s="109" t="s">
        <v>15</v>
      </c>
      <c r="C73" s="109" t="s">
        <v>15</v>
      </c>
      <c r="D73" s="109" t="s">
        <v>15</v>
      </c>
      <c r="E73" s="1"/>
    </row>
    <row r="74" spans="1:5" ht="18.75" x14ac:dyDescent="0.3">
      <c r="A74" s="1"/>
      <c r="B74" s="109" t="s">
        <v>167</v>
      </c>
      <c r="C74" s="109"/>
      <c r="D74" s="109"/>
      <c r="E74" s="1"/>
    </row>
    <row r="75" spans="1:5" ht="18.75" x14ac:dyDescent="0.3">
      <c r="A75" s="1"/>
      <c r="B75" s="109" t="s">
        <v>168</v>
      </c>
      <c r="C75" s="109"/>
      <c r="D75" s="109"/>
      <c r="E75" s="1"/>
    </row>
    <row r="76" spans="1:5" ht="18.75" x14ac:dyDescent="0.3">
      <c r="A76" s="1"/>
      <c r="B76" s="109" t="s">
        <v>1151</v>
      </c>
      <c r="C76" s="109" t="s">
        <v>16</v>
      </c>
      <c r="D76" s="109" t="s">
        <v>16</v>
      </c>
      <c r="E76" s="1"/>
    </row>
    <row r="77" spans="1:5" ht="18.75" x14ac:dyDescent="0.3">
      <c r="A77" s="1"/>
      <c r="B77" s="115"/>
      <c r="C77" s="115"/>
      <c r="D77" s="115"/>
      <c r="E77" s="1"/>
    </row>
    <row r="78" spans="1:5" ht="18.75" x14ac:dyDescent="0.3">
      <c r="A78" s="1"/>
      <c r="B78" s="113" t="s">
        <v>1162</v>
      </c>
      <c r="C78" s="113"/>
      <c r="D78" s="113"/>
      <c r="E78" s="1"/>
    </row>
    <row r="79" spans="1:5" ht="15.75" x14ac:dyDescent="0.25">
      <c r="B79" s="109" t="s">
        <v>48</v>
      </c>
      <c r="C79" s="109"/>
      <c r="D79" s="109"/>
    </row>
    <row r="80" spans="1:5" ht="15.75" x14ac:dyDescent="0.25">
      <c r="B80" s="109" t="s">
        <v>784</v>
      </c>
      <c r="C80" s="109"/>
      <c r="D80" s="109"/>
    </row>
    <row r="81" spans="2:4" ht="15.75" x14ac:dyDescent="0.25">
      <c r="B81" s="109" t="s">
        <v>49</v>
      </c>
      <c r="C81" s="109"/>
      <c r="D81" s="109"/>
    </row>
  </sheetData>
  <mergeCells count="97">
    <mergeCell ref="B81:D81"/>
    <mergeCell ref="B80:D80"/>
    <mergeCell ref="Q5:V5"/>
    <mergeCell ref="N5:O5"/>
    <mergeCell ref="L5:M5"/>
    <mergeCell ref="F5:H5"/>
    <mergeCell ref="B76:D76"/>
    <mergeCell ref="B77:D77"/>
    <mergeCell ref="B78:D78"/>
    <mergeCell ref="B79:D79"/>
    <mergeCell ref="F6:H6"/>
    <mergeCell ref="F7:H7"/>
    <mergeCell ref="F8:H8"/>
    <mergeCell ref="L6:M6"/>
    <mergeCell ref="L7:M7"/>
    <mergeCell ref="L8:M8"/>
    <mergeCell ref="Q1:V1"/>
    <mergeCell ref="Q2:V2"/>
    <mergeCell ref="F3:O4"/>
    <mergeCell ref="Q3:V3"/>
    <mergeCell ref="Q4:V4"/>
    <mergeCell ref="F1:O2"/>
    <mergeCell ref="N7:O7"/>
    <mergeCell ref="N8:O8"/>
    <mergeCell ref="B15:D15"/>
    <mergeCell ref="A1:E4"/>
    <mergeCell ref="A5:E5"/>
    <mergeCell ref="A6:E6"/>
    <mergeCell ref="B7:D7"/>
    <mergeCell ref="B8:D8"/>
    <mergeCell ref="B9:D9"/>
    <mergeCell ref="A10:E10"/>
    <mergeCell ref="B11:D11"/>
    <mergeCell ref="A12:E12"/>
    <mergeCell ref="B13:D13"/>
    <mergeCell ref="B14:D14"/>
    <mergeCell ref="N6:O6"/>
    <mergeCell ref="B27:D2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51:D51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63:D63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75:D75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</mergeCells>
  <hyperlinks>
    <hyperlink ref="B7:D7" location="арматура!R1C1" display="Арматура" xr:uid="{00000000-0004-0000-3600-000000000000}"/>
    <hyperlink ref="B8:D8" location="'Дріт в''язальний'!A1" display="Дріт в'язальний" xr:uid="{00000000-0004-0000-3600-000001000000}"/>
    <hyperlink ref="B9:D9" location="'Дріт ВР'!A1" display="Дріт ВР" xr:uid="{00000000-0004-0000-3600-000002000000}"/>
    <hyperlink ref="B11:D11" location="Двотавр!A1" display="Двотавр  " xr:uid="{00000000-0004-0000-3600-000003000000}"/>
    <hyperlink ref="B13:D13" location="Квадрат!A1" display="Квадрат сталевий" xr:uid="{00000000-0004-0000-3600-000004000000}"/>
    <hyperlink ref="B15:D15" location="Круг!A1" display="Круг сталевий" xr:uid="{00000000-0004-0000-3600-000005000000}"/>
    <hyperlink ref="B19:D19" location="лист!R1C1" display="Листы:" xr:uid="{00000000-0004-0000-3600-000006000000}"/>
    <hyperlink ref="B20:D20" location="Лист!A1" display="Лист сталевий" xr:uid="{00000000-0004-0000-3600-000007000000}"/>
    <hyperlink ref="B21:D21" location="'Лист рифлений'!A1" display="Лист рифлений" xr:uid="{00000000-0004-0000-3600-000008000000}"/>
    <hyperlink ref="B22:D22" location="'Лист ПВЛ'!A1" display="Лист ПВЛ" xr:uid="{00000000-0004-0000-3600-000009000000}"/>
    <hyperlink ref="B23:D23" location="'Лист оцинкований'!A1" display="Лист оцинкований" xr:uid="{00000000-0004-0000-3600-00000A000000}"/>
    <hyperlink ref="B24:D24" location="'Лист нержавіючий'!A1" display="Лист нержавіючий" xr:uid="{00000000-0004-0000-3600-00000B000000}"/>
    <hyperlink ref="B28:D28" location="Профнасил!A1" display="Профнастил" xr:uid="{00000000-0004-0000-3600-00000C000000}"/>
    <hyperlink ref="B29:D29" location="'Преміум профнастил'!A1" display="Преміум профнастил" xr:uid="{00000000-0004-0000-3600-00000D000000}"/>
    <hyperlink ref="B30:D30" location="' Металочерепиця'!A1" display="Металочерепиця" xr:uid="{00000000-0004-0000-3600-00000E000000}"/>
    <hyperlink ref="B31:D31" location="'Преміум металочерепиця'!A1" display="Преміум металочерепиця" xr:uid="{00000000-0004-0000-3600-00000F000000}"/>
    <hyperlink ref="B32:D32" location="метизы!R1C1" display="Метизы" xr:uid="{00000000-0004-0000-3600-000010000000}"/>
    <hyperlink ref="B33:D33" location="'Водосточна система'!A1" display="Водостічна система" xr:uid="{00000000-0004-0000-3600-000011000000}"/>
    <hyperlink ref="B34:D34" location="планки!R1C1" display="Планки" xr:uid="{00000000-0004-0000-3600-000012000000}"/>
    <hyperlink ref="B35:D35" location="'Утеплювач, ізоляція'!A1" display="Утеплювач, ізоляція" xr:uid="{00000000-0004-0000-3600-000013000000}"/>
    <hyperlink ref="B38:D38" location="'Фальцева покрівля'!A1" display="Фальцева покрівля" xr:uid="{00000000-0004-0000-3600-000014000000}"/>
    <hyperlink ref="B40:D40" location="'сетка сварная в картах'!R1C1" display="Сетка:" xr:uid="{00000000-0004-0000-3600-000015000000}"/>
    <hyperlink ref="B41:D41" location="'Сітка зварна в картах'!A1" display="Сітка зварна в картах" xr:uid="{00000000-0004-0000-3600-000016000000}"/>
    <hyperlink ref="B42:D42" location="'Сітка зварна в рулоні'!A1" display="Сітка зварна в рулоне" xr:uid="{00000000-0004-0000-3600-000017000000}"/>
    <hyperlink ref="B43:D43" location="'Сітка рабиця'!A1" display="Сітка рабиця" xr:uid="{00000000-0004-0000-3600-000018000000}"/>
    <hyperlink ref="B45:D45" location="'труба профильная'!R1C1" display="Труба:" xr:uid="{00000000-0004-0000-3600-000019000000}"/>
    <hyperlink ref="B46:D46" location="'Труба профільна'!A1" display="Труба профільна" xr:uid="{00000000-0004-0000-3600-00001A000000}"/>
    <hyperlink ref="B47:D47" location="'Труба ел.зв.'!A1" display="Труба електрозварна" xr:uid="{00000000-0004-0000-3600-00001B000000}"/>
    <hyperlink ref="B48:D48" location="'труба вгп'!R1C1" display="Трубв ВГП ДУ" xr:uid="{00000000-0004-0000-3600-00001C000000}"/>
    <hyperlink ref="B50:D50" location="'Труба оцинк.'!A1" display="Труба оцинкована" xr:uid="{00000000-0004-0000-3600-00001D000000}"/>
    <hyperlink ref="B51:D51" location="'Труба нержавіюча'!A1" display="Труба нержавіюча" xr:uid="{00000000-0004-0000-3600-00001E000000}"/>
    <hyperlink ref="B57:D57" location="шпилька.гайка.шайба!R1C1" display="Комплектующие" xr:uid="{00000000-0004-0000-3600-00001F000000}"/>
    <hyperlink ref="B60:D60" location="Цвяхи!A1" display="Цвяхи" xr:uid="{00000000-0004-0000-3600-000020000000}"/>
    <hyperlink ref="B61:D61" location="'Гіпсокартон та профіль'!A1" display=" Гіпсокартон та профіль" xr:uid="{00000000-0004-0000-3600-000021000000}"/>
    <hyperlink ref="B62:D62" location="диск!R1C1" display="Диск" xr:uid="{00000000-0004-0000-3600-000022000000}"/>
    <hyperlink ref="B65:D65" location="Лакофарбові!A1" display="Лакофарбові" xr:uid="{00000000-0004-0000-3600-000023000000}"/>
    <hyperlink ref="B66:D66" location="лопата!R1C1" display="Лопата" xr:uid="{00000000-0004-0000-3600-000024000000}"/>
    <hyperlink ref="B67:D67" location="Згони!A1" display="Згони" xr:uid="{00000000-0004-0000-3600-000025000000}"/>
    <hyperlink ref="B68:D68" location="Трійники!A1" display=" Трійники" xr:uid="{00000000-0004-0000-3600-000026000000}"/>
    <hyperlink ref="B69:D69" location="Різьба!A1" display="Різьба" xr:uid="{00000000-0004-0000-3600-000027000000}"/>
    <hyperlink ref="B70:D70" location="муфта!R1C1" display="Муфта" xr:uid="{00000000-0004-0000-3600-000028000000}"/>
    <hyperlink ref="B71:D71" location="контргайка!R1C1" display="Контргайка" xr:uid="{00000000-0004-0000-3600-000029000000}"/>
    <hyperlink ref="B72:D72" location="Фланець!A1" display="Фланець" xr:uid="{00000000-0004-0000-3600-00002A000000}"/>
    <hyperlink ref="B73:D73" location="цемент!R1C1" display="Цемент" xr:uid="{00000000-0004-0000-3600-00002B000000}"/>
    <hyperlink ref="B76:D76" location="'Щітка по металу'!A1" display="Щітка по металу" xr:uid="{00000000-0004-0000-3600-00002C000000}"/>
    <hyperlink ref="B78:D78" location="доставка!R1C1" display="Услуги" xr:uid="{00000000-0004-0000-3600-00002D000000}"/>
    <hyperlink ref="B79:D79" location="доставка!R1C1" display="Доставка" xr:uid="{00000000-0004-0000-3600-00002E000000}"/>
    <hyperlink ref="B80:D80" location="Гільйотина!A1" display="Гільйотина" xr:uid="{00000000-0004-0000-3600-00002F000000}"/>
    <hyperlink ref="B81:D81" location="плазма!R1C1" display="Плазма" xr:uid="{00000000-0004-0000-3600-000030000000}"/>
    <hyperlink ref="B53:D53" location="швеллер!R1C1" display="Швеллер" xr:uid="{00000000-0004-0000-3600-000031000000}"/>
    <hyperlink ref="B54:D54" location="'Швелер катаный'!A1" display="Швелер катаний" xr:uid="{00000000-0004-0000-3600-000032000000}"/>
    <hyperlink ref="B55:D55" location="'Швелер гнутий'!A1" display="Швелер гнутий" xr:uid="{00000000-0004-0000-3600-000033000000}"/>
    <hyperlink ref="B49:D49" location="'Труба безшов.'!A1" display="Турба безшовна" xr:uid="{00000000-0004-0000-3600-000034000000}"/>
    <hyperlink ref="B59:D59" location="гайка!R1C1" display="Гайка" xr:uid="{00000000-0004-0000-3600-000035000000}"/>
    <hyperlink ref="B74:D74" location="шайба!R1C1" display="Шайба" xr:uid="{00000000-0004-0000-3600-000036000000}"/>
    <hyperlink ref="B75:D75" location="шпилька!R1C1" display="Шпилька" xr:uid="{00000000-0004-0000-3600-000037000000}"/>
    <hyperlink ref="B26:D26" location="Смуга!A1" display="Смуга" xr:uid="{00000000-0004-0000-3600-000038000000}"/>
    <hyperlink ref="B64:D64" location="заглушка!A1" display="Заглушка" xr:uid="{00000000-0004-0000-3600-000039000000}"/>
    <hyperlink ref="B58:D58" location="Відводи!A1" display="Відводи" xr:uid="{00000000-0004-0000-3600-00003A000000}"/>
    <hyperlink ref="B63:D63" location="Електроди!A1" display="Електроди" xr:uid="{00000000-0004-0000-3600-00003B000000}"/>
    <hyperlink ref="B17:D17" location="Кутник!A1" display="Кутник" xr:uid="{00000000-0004-0000-3600-00003C000000}"/>
    <hyperlink ref="B36:D36" location="Штакетник!A1" display="Штахетник" xr:uid="{00000000-0004-0000-3600-00003D000000}"/>
    <hyperlink ref="B37:D37" location="'Штакетник Преміум'!A1" display="Штахетник преміум" xr:uid="{00000000-0004-0000-3600-00003E000000}"/>
  </hyperlinks>
  <pageMargins left="0.7" right="0.7" top="0.75" bottom="0.75" header="0.3" footer="0.3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V81"/>
  <sheetViews>
    <sheetView workbookViewId="0">
      <pane ySplit="5" topLeftCell="A6" activePane="bottomLeft" state="frozen"/>
      <selection pane="bottomLeft" activeCell="Q2" sqref="Q2:V2"/>
    </sheetView>
  </sheetViews>
  <sheetFormatPr defaultRowHeight="15" x14ac:dyDescent="0.25"/>
  <cols>
    <col min="1" max="1" width="1.28515625" customWidth="1"/>
    <col min="5" max="5" width="1.28515625" customWidth="1"/>
  </cols>
  <sheetData>
    <row r="1" spans="1:22" x14ac:dyDescent="0.25">
      <c r="A1" s="114"/>
      <c r="B1" s="114"/>
      <c r="C1" s="114"/>
      <c r="D1" s="114"/>
      <c r="E1" s="114"/>
      <c r="F1" s="106" t="s">
        <v>289</v>
      </c>
      <c r="G1" s="106"/>
      <c r="H1" s="106"/>
      <c r="I1" s="106"/>
      <c r="J1" s="106"/>
      <c r="K1" s="106"/>
      <c r="L1" s="106"/>
      <c r="M1" s="106"/>
      <c r="N1" s="106"/>
      <c r="O1" s="106"/>
      <c r="P1" s="2" t="s">
        <v>517</v>
      </c>
      <c r="Q1" s="101" t="s">
        <v>519</v>
      </c>
      <c r="R1" s="101"/>
      <c r="S1" s="101"/>
      <c r="T1" s="101"/>
      <c r="U1" s="101"/>
      <c r="V1" s="101"/>
    </row>
    <row r="2" spans="1:22" x14ac:dyDescent="0.25">
      <c r="A2" s="114"/>
      <c r="B2" s="114"/>
      <c r="C2" s="114"/>
      <c r="D2" s="114"/>
      <c r="E2" s="114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2" t="s">
        <v>521</v>
      </c>
      <c r="Q2" s="101" t="s">
        <v>1476</v>
      </c>
      <c r="R2" s="101"/>
      <c r="S2" s="101"/>
      <c r="T2" s="101"/>
      <c r="U2" s="101"/>
      <c r="V2" s="101"/>
    </row>
    <row r="3" spans="1:22" x14ac:dyDescent="0.25">
      <c r="A3" s="114"/>
      <c r="B3" s="114"/>
      <c r="C3" s="114"/>
      <c r="D3" s="114"/>
      <c r="E3" s="114"/>
      <c r="F3" s="107" t="s">
        <v>1349</v>
      </c>
      <c r="G3" s="107"/>
      <c r="H3" s="107"/>
      <c r="I3" s="107"/>
      <c r="J3" s="107"/>
      <c r="K3" s="107"/>
      <c r="L3" s="107"/>
      <c r="M3" s="107"/>
      <c r="N3" s="107"/>
      <c r="O3" s="108"/>
      <c r="P3" s="2" t="s">
        <v>44</v>
      </c>
      <c r="Q3" s="101" t="s">
        <v>47</v>
      </c>
      <c r="R3" s="101"/>
      <c r="S3" s="101"/>
      <c r="T3" s="101"/>
      <c r="U3" s="101"/>
      <c r="V3" s="101"/>
    </row>
    <row r="4" spans="1:22" x14ac:dyDescent="0.25">
      <c r="A4" s="114"/>
      <c r="B4" s="114"/>
      <c r="C4" s="114"/>
      <c r="D4" s="114"/>
      <c r="E4" s="114"/>
      <c r="F4" s="107"/>
      <c r="G4" s="107"/>
      <c r="H4" s="107"/>
      <c r="I4" s="107"/>
      <c r="J4" s="107"/>
      <c r="K4" s="107"/>
      <c r="L4" s="107"/>
      <c r="M4" s="107"/>
      <c r="N4" s="107"/>
      <c r="O4" s="108"/>
      <c r="P4" s="2" t="s">
        <v>45</v>
      </c>
      <c r="Q4" s="101" t="s">
        <v>520</v>
      </c>
      <c r="R4" s="101"/>
      <c r="S4" s="101"/>
      <c r="T4" s="101"/>
      <c r="U4" s="101"/>
      <c r="V4" s="101"/>
    </row>
    <row r="5" spans="1:22" ht="18.75" x14ac:dyDescent="0.3">
      <c r="A5" s="113" t="s">
        <v>288</v>
      </c>
      <c r="B5" s="113"/>
      <c r="C5" s="113"/>
      <c r="D5" s="113"/>
      <c r="E5" s="113"/>
      <c r="F5" s="123" t="s">
        <v>210</v>
      </c>
      <c r="G5" s="123"/>
      <c r="H5" s="123"/>
      <c r="I5" s="123"/>
      <c r="J5" s="123"/>
      <c r="K5" s="123"/>
      <c r="L5" s="123"/>
      <c r="M5" s="123" t="s">
        <v>514</v>
      </c>
      <c r="N5" s="123"/>
      <c r="O5" s="123"/>
      <c r="P5" s="2" t="s">
        <v>46</v>
      </c>
      <c r="Q5" s="101" t="s">
        <v>51</v>
      </c>
      <c r="R5" s="101"/>
      <c r="S5" s="101"/>
      <c r="T5" s="101"/>
      <c r="U5" s="101"/>
      <c r="V5" s="101"/>
    </row>
    <row r="6" spans="1:22" ht="18.75" x14ac:dyDescent="0.3">
      <c r="A6" s="115"/>
      <c r="B6" s="115"/>
      <c r="C6" s="115"/>
      <c r="D6" s="115"/>
      <c r="E6" s="115"/>
      <c r="F6" s="124" t="s">
        <v>211</v>
      </c>
      <c r="G6" s="124"/>
      <c r="H6" s="124"/>
      <c r="I6" s="124"/>
      <c r="J6" s="124"/>
      <c r="K6" s="124"/>
      <c r="L6" s="124"/>
      <c r="M6" s="158">
        <v>4.5</v>
      </c>
      <c r="N6" s="158"/>
      <c r="O6" s="158"/>
    </row>
    <row r="7" spans="1:22" ht="18.75" x14ac:dyDescent="0.3">
      <c r="A7" s="1"/>
      <c r="B7" s="113" t="s">
        <v>0</v>
      </c>
      <c r="C7" s="113"/>
      <c r="D7" s="113"/>
      <c r="E7" s="1"/>
      <c r="F7" s="124" t="s">
        <v>212</v>
      </c>
      <c r="G7" s="124"/>
      <c r="H7" s="124"/>
      <c r="I7" s="124"/>
      <c r="J7" s="124"/>
      <c r="K7" s="124"/>
      <c r="L7" s="124"/>
      <c r="M7" s="158">
        <v>5.5</v>
      </c>
      <c r="N7" s="158"/>
      <c r="O7" s="158"/>
    </row>
    <row r="8" spans="1:22" ht="18.75" x14ac:dyDescent="0.3">
      <c r="A8" s="1"/>
      <c r="B8" s="109" t="s">
        <v>492</v>
      </c>
      <c r="C8" s="109"/>
      <c r="D8" s="109"/>
      <c r="E8" s="1"/>
      <c r="F8" s="124" t="s">
        <v>213</v>
      </c>
      <c r="G8" s="124"/>
      <c r="H8" s="124"/>
      <c r="I8" s="124"/>
      <c r="J8" s="124"/>
      <c r="K8" s="124"/>
      <c r="L8" s="124"/>
      <c r="M8" s="158">
        <v>7</v>
      </c>
      <c r="N8" s="158"/>
      <c r="O8" s="158"/>
    </row>
    <row r="9" spans="1:22" ht="18.75" x14ac:dyDescent="0.3">
      <c r="A9" s="1"/>
      <c r="B9" s="109" t="s">
        <v>488</v>
      </c>
      <c r="C9" s="109"/>
      <c r="D9" s="109"/>
      <c r="E9" s="1"/>
      <c r="F9" s="124" t="s">
        <v>214</v>
      </c>
      <c r="G9" s="124"/>
      <c r="H9" s="124"/>
      <c r="I9" s="124"/>
      <c r="J9" s="124"/>
      <c r="K9" s="124"/>
      <c r="L9" s="124"/>
      <c r="M9" s="158">
        <v>10</v>
      </c>
      <c r="N9" s="158"/>
      <c r="O9" s="158"/>
    </row>
    <row r="10" spans="1:22" ht="18.75" x14ac:dyDescent="0.3">
      <c r="A10" s="115"/>
      <c r="B10" s="115"/>
      <c r="C10" s="115"/>
      <c r="D10" s="115"/>
      <c r="E10" s="115"/>
      <c r="F10" s="124" t="s">
        <v>215</v>
      </c>
      <c r="G10" s="124"/>
      <c r="H10" s="124"/>
      <c r="I10" s="124"/>
      <c r="J10" s="124"/>
      <c r="K10" s="124"/>
      <c r="L10" s="124"/>
      <c r="M10" s="158">
        <v>11</v>
      </c>
      <c r="N10" s="158"/>
      <c r="O10" s="158"/>
    </row>
    <row r="11" spans="1:22" ht="18.75" x14ac:dyDescent="0.3">
      <c r="A11" s="1"/>
      <c r="B11" s="113" t="s">
        <v>533</v>
      </c>
      <c r="C11" s="113"/>
      <c r="D11" s="113"/>
      <c r="E11" s="1"/>
      <c r="F11" s="124" t="s">
        <v>216</v>
      </c>
      <c r="G11" s="124"/>
      <c r="H11" s="124"/>
      <c r="I11" s="124"/>
      <c r="J11" s="124"/>
      <c r="K11" s="124"/>
      <c r="L11" s="124"/>
      <c r="M11" s="158">
        <v>13</v>
      </c>
      <c r="N11" s="158"/>
      <c r="O11" s="158"/>
    </row>
    <row r="12" spans="1:22" ht="18.75" x14ac:dyDescent="0.3">
      <c r="A12" s="115"/>
      <c r="B12" s="115"/>
      <c r="C12" s="115"/>
      <c r="D12" s="115"/>
      <c r="E12" s="115"/>
      <c r="F12" s="330" t="s">
        <v>1348</v>
      </c>
      <c r="G12" s="330"/>
      <c r="H12" s="330"/>
      <c r="I12" s="330"/>
      <c r="J12" s="330"/>
      <c r="K12" s="330"/>
      <c r="L12" s="330"/>
      <c r="M12" s="330"/>
      <c r="N12" s="330"/>
      <c r="O12" s="330"/>
    </row>
    <row r="13" spans="1:22" ht="18.75" x14ac:dyDescent="0.3">
      <c r="A13" s="1"/>
      <c r="B13" s="113" t="s">
        <v>290</v>
      </c>
      <c r="C13" s="113"/>
      <c r="D13" s="113"/>
      <c r="E13" s="1"/>
    </row>
    <row r="14" spans="1:22" ht="18.75" x14ac:dyDescent="0.3">
      <c r="A14" s="1"/>
      <c r="B14" s="110"/>
      <c r="C14" s="111"/>
      <c r="D14" s="112"/>
      <c r="E14" s="1"/>
    </row>
    <row r="15" spans="1:22" ht="18.75" x14ac:dyDescent="0.3">
      <c r="A15" s="1"/>
      <c r="B15" s="113" t="s">
        <v>300</v>
      </c>
      <c r="C15" s="113"/>
      <c r="D15" s="113"/>
      <c r="E15" s="1"/>
    </row>
    <row r="16" spans="1:22" ht="18.75" x14ac:dyDescent="0.3">
      <c r="A16" s="1"/>
      <c r="B16" s="110"/>
      <c r="C16" s="111"/>
      <c r="D16" s="112"/>
      <c r="E16" s="1"/>
    </row>
    <row r="17" spans="1:5" ht="18.75" x14ac:dyDescent="0.3">
      <c r="A17" s="1"/>
      <c r="B17" s="113" t="s">
        <v>430</v>
      </c>
      <c r="C17" s="113" t="s">
        <v>26</v>
      </c>
      <c r="D17" s="113" t="s">
        <v>26</v>
      </c>
      <c r="E17" s="1"/>
    </row>
    <row r="18" spans="1:5" ht="18.75" x14ac:dyDescent="0.3">
      <c r="A18" s="1"/>
      <c r="B18" s="110"/>
      <c r="C18" s="111"/>
      <c r="D18" s="112"/>
      <c r="E18" s="1"/>
    </row>
    <row r="19" spans="1:5" ht="18.75" x14ac:dyDescent="0.3">
      <c r="A19" s="1"/>
      <c r="B19" s="113" t="s">
        <v>412</v>
      </c>
      <c r="C19" s="113"/>
      <c r="D19" s="113"/>
      <c r="E19" s="1"/>
    </row>
    <row r="20" spans="1:5" ht="18.75" x14ac:dyDescent="0.3">
      <c r="A20" s="1"/>
      <c r="B20" s="109" t="s">
        <v>301</v>
      </c>
      <c r="C20" s="109"/>
      <c r="D20" s="109"/>
      <c r="E20" s="1"/>
    </row>
    <row r="21" spans="1:5" ht="18.75" x14ac:dyDescent="0.3">
      <c r="A21" s="1"/>
      <c r="B21" s="109" t="s">
        <v>410</v>
      </c>
      <c r="C21" s="109"/>
      <c r="D21" s="109"/>
      <c r="E21" s="1"/>
    </row>
    <row r="22" spans="1:5" ht="18.75" x14ac:dyDescent="0.3">
      <c r="A22" s="1"/>
      <c r="B22" s="109" t="s">
        <v>28</v>
      </c>
      <c r="C22" s="109"/>
      <c r="D22" s="109"/>
      <c r="E22" s="1"/>
    </row>
    <row r="23" spans="1:5" ht="18.75" x14ac:dyDescent="0.3">
      <c r="A23" s="1"/>
      <c r="B23" s="109" t="s">
        <v>411</v>
      </c>
      <c r="C23" s="109"/>
      <c r="D23" s="109"/>
      <c r="E23" s="1"/>
    </row>
    <row r="24" spans="1:5" ht="18.75" x14ac:dyDescent="0.3">
      <c r="A24" s="1"/>
      <c r="B24" s="109" t="s">
        <v>413</v>
      </c>
      <c r="C24" s="109"/>
      <c r="D24" s="109"/>
      <c r="E24" s="1"/>
    </row>
    <row r="25" spans="1:5" ht="18.75" x14ac:dyDescent="0.3">
      <c r="A25" s="1"/>
      <c r="B25" s="110"/>
      <c r="C25" s="111"/>
      <c r="D25" s="112"/>
      <c r="E25" s="1"/>
    </row>
    <row r="26" spans="1:5" ht="18.75" x14ac:dyDescent="0.3">
      <c r="A26" s="1"/>
      <c r="B26" s="113" t="s">
        <v>429</v>
      </c>
      <c r="C26" s="113"/>
      <c r="D26" s="113"/>
      <c r="E26" s="1"/>
    </row>
    <row r="27" spans="1:5" ht="18.75" x14ac:dyDescent="0.3">
      <c r="A27" s="1"/>
      <c r="B27" s="110"/>
      <c r="C27" s="111"/>
      <c r="D27" s="112"/>
      <c r="E27" s="1"/>
    </row>
    <row r="28" spans="1:5" ht="18.75" x14ac:dyDescent="0.3">
      <c r="A28" s="1"/>
      <c r="B28" s="113" t="s">
        <v>18</v>
      </c>
      <c r="C28" s="113"/>
      <c r="D28" s="113"/>
      <c r="E28" s="1"/>
    </row>
    <row r="29" spans="1:5" ht="18.75" x14ac:dyDescent="0.3">
      <c r="A29" s="1"/>
      <c r="B29" s="109" t="s">
        <v>885</v>
      </c>
      <c r="C29" s="109"/>
      <c r="D29" s="109"/>
      <c r="E29" s="1"/>
    </row>
    <row r="30" spans="1:5" ht="18.75" x14ac:dyDescent="0.3">
      <c r="A30" s="1"/>
      <c r="B30" s="113" t="s">
        <v>889</v>
      </c>
      <c r="C30" s="113"/>
      <c r="D30" s="113"/>
      <c r="E30" s="1"/>
    </row>
    <row r="31" spans="1:5" ht="18.75" x14ac:dyDescent="0.3">
      <c r="A31" s="1"/>
      <c r="B31" s="109" t="s">
        <v>893</v>
      </c>
      <c r="C31" s="109"/>
      <c r="D31" s="109"/>
      <c r="E31" s="1"/>
    </row>
    <row r="32" spans="1:5" ht="18.75" x14ac:dyDescent="0.3">
      <c r="A32" s="1"/>
      <c r="B32" s="109" t="s">
        <v>1631</v>
      </c>
      <c r="C32" s="109"/>
      <c r="D32" s="109"/>
      <c r="E32" s="1"/>
    </row>
    <row r="33" spans="1:5" ht="18.75" x14ac:dyDescent="0.3">
      <c r="A33" s="1"/>
      <c r="B33" s="109" t="s">
        <v>1144</v>
      </c>
      <c r="C33" s="109"/>
      <c r="D33" s="109"/>
      <c r="E33" s="1"/>
    </row>
    <row r="34" spans="1:5" ht="18.75" x14ac:dyDescent="0.3">
      <c r="A34" s="1"/>
      <c r="B34" s="109" t="s">
        <v>19</v>
      </c>
      <c r="C34" s="109"/>
      <c r="D34" s="109"/>
      <c r="E34" s="1"/>
    </row>
    <row r="35" spans="1:5" ht="18.75" x14ac:dyDescent="0.3">
      <c r="A35" s="1"/>
      <c r="B35" s="109" t="s">
        <v>904</v>
      </c>
      <c r="C35" s="109"/>
      <c r="D35" s="109"/>
      <c r="E35" s="1"/>
    </row>
    <row r="36" spans="1:5" ht="18.75" x14ac:dyDescent="0.3">
      <c r="A36" s="1"/>
      <c r="B36" s="113" t="s">
        <v>1474</v>
      </c>
      <c r="C36" s="113"/>
      <c r="D36" s="113"/>
      <c r="E36" s="1"/>
    </row>
    <row r="37" spans="1:5" ht="18.75" x14ac:dyDescent="0.3">
      <c r="A37" s="1"/>
      <c r="B37" s="109" t="s">
        <v>1475</v>
      </c>
      <c r="C37" s="109"/>
      <c r="D37" s="109"/>
      <c r="E37" s="1"/>
    </row>
    <row r="38" spans="1:5" ht="18.75" x14ac:dyDescent="0.3">
      <c r="A38" s="1"/>
      <c r="B38" s="113" t="s">
        <v>785</v>
      </c>
      <c r="C38" s="113"/>
      <c r="D38" s="113"/>
      <c r="E38" s="1"/>
    </row>
    <row r="39" spans="1:5" ht="18.75" x14ac:dyDescent="0.3">
      <c r="A39" s="1"/>
      <c r="B39" s="110"/>
      <c r="C39" s="111"/>
      <c r="D39" s="112"/>
      <c r="E39" s="1"/>
    </row>
    <row r="40" spans="1:5" ht="18.75" x14ac:dyDescent="0.3">
      <c r="A40" s="1"/>
      <c r="B40" s="113" t="s">
        <v>1143</v>
      </c>
      <c r="C40" s="113"/>
      <c r="D40" s="113"/>
      <c r="E40" s="1"/>
    </row>
    <row r="41" spans="1:5" ht="18.75" x14ac:dyDescent="0.3">
      <c r="A41" s="1"/>
      <c r="B41" s="109" t="s">
        <v>905</v>
      </c>
      <c r="C41" s="109"/>
      <c r="D41" s="109"/>
      <c r="E41" s="1"/>
    </row>
    <row r="42" spans="1:5" ht="18.75" x14ac:dyDescent="0.3">
      <c r="A42" s="1"/>
      <c r="B42" s="109" t="s">
        <v>906</v>
      </c>
      <c r="C42" s="109"/>
      <c r="D42" s="109"/>
      <c r="E42" s="1"/>
    </row>
    <row r="43" spans="1:5" ht="18.75" x14ac:dyDescent="0.3">
      <c r="A43" s="1"/>
      <c r="B43" s="109" t="s">
        <v>927</v>
      </c>
      <c r="C43" s="109"/>
      <c r="D43" s="109"/>
      <c r="E43" s="1"/>
    </row>
    <row r="44" spans="1:5" ht="18.75" x14ac:dyDescent="0.3">
      <c r="A44" s="1"/>
      <c r="B44" s="110"/>
      <c r="C44" s="111"/>
      <c r="D44" s="112"/>
      <c r="E44" s="1"/>
    </row>
    <row r="45" spans="1:5" ht="18.75" x14ac:dyDescent="0.3">
      <c r="A45" s="1"/>
      <c r="B45" s="113" t="s">
        <v>29</v>
      </c>
      <c r="C45" s="113"/>
      <c r="D45" s="113"/>
      <c r="E45" s="1"/>
    </row>
    <row r="46" spans="1:5" ht="18.75" x14ac:dyDescent="0.3">
      <c r="A46" s="1"/>
      <c r="B46" s="109" t="s">
        <v>535</v>
      </c>
      <c r="C46" s="109" t="s">
        <v>20</v>
      </c>
      <c r="D46" s="109" t="s">
        <v>20</v>
      </c>
      <c r="E46" s="1"/>
    </row>
    <row r="47" spans="1:5" ht="18.75" x14ac:dyDescent="0.3">
      <c r="A47" s="1"/>
      <c r="B47" s="109" t="s">
        <v>766</v>
      </c>
      <c r="C47" s="109" t="s">
        <v>21</v>
      </c>
      <c r="D47" s="109" t="s">
        <v>21</v>
      </c>
      <c r="E47" s="1"/>
    </row>
    <row r="48" spans="1:5" ht="18.75" x14ac:dyDescent="0.3">
      <c r="A48" s="1"/>
      <c r="B48" s="109" t="s">
        <v>22</v>
      </c>
      <c r="C48" s="109" t="s">
        <v>22</v>
      </c>
      <c r="D48" s="109" t="s">
        <v>22</v>
      </c>
      <c r="E48" s="1"/>
    </row>
    <row r="49" spans="1:5" ht="18.75" x14ac:dyDescent="0.3">
      <c r="A49" s="1"/>
      <c r="B49" s="109" t="s">
        <v>1159</v>
      </c>
      <c r="C49" s="109" t="s">
        <v>23</v>
      </c>
      <c r="D49" s="109" t="s">
        <v>23</v>
      </c>
      <c r="E49" s="1"/>
    </row>
    <row r="50" spans="1:5" ht="18.75" x14ac:dyDescent="0.3">
      <c r="A50" s="1"/>
      <c r="B50" s="109" t="s">
        <v>767</v>
      </c>
      <c r="C50" s="109" t="s">
        <v>24</v>
      </c>
      <c r="D50" s="109" t="s">
        <v>24</v>
      </c>
      <c r="E50" s="1"/>
    </row>
    <row r="51" spans="1:5" ht="18.75" x14ac:dyDescent="0.3">
      <c r="A51" s="1"/>
      <c r="B51" s="109" t="s">
        <v>768</v>
      </c>
      <c r="C51" s="109" t="s">
        <v>25</v>
      </c>
      <c r="D51" s="109" t="s">
        <v>25</v>
      </c>
      <c r="E51" s="1"/>
    </row>
    <row r="52" spans="1:5" ht="18.75" x14ac:dyDescent="0.3">
      <c r="A52" s="1"/>
      <c r="B52" s="110"/>
      <c r="C52" s="111"/>
      <c r="D52" s="112"/>
      <c r="E52" s="1"/>
    </row>
    <row r="53" spans="1:5" ht="18.75" x14ac:dyDescent="0.3">
      <c r="A53" s="1"/>
      <c r="B53" s="113" t="s">
        <v>444</v>
      </c>
      <c r="C53" s="113" t="s">
        <v>27</v>
      </c>
      <c r="D53" s="113" t="s">
        <v>27</v>
      </c>
      <c r="E53" s="1"/>
    </row>
    <row r="54" spans="1:5" ht="18.75" x14ac:dyDescent="0.3">
      <c r="A54" s="1"/>
      <c r="B54" s="109" t="s">
        <v>445</v>
      </c>
      <c r="C54" s="109"/>
      <c r="D54" s="109"/>
      <c r="E54" s="1"/>
    </row>
    <row r="55" spans="1:5" ht="18.75" x14ac:dyDescent="0.3">
      <c r="A55" s="1"/>
      <c r="B55" s="109" t="s">
        <v>446</v>
      </c>
      <c r="C55" s="109"/>
      <c r="D55" s="109"/>
      <c r="E55" s="1"/>
    </row>
    <row r="56" spans="1:5" ht="18.75" x14ac:dyDescent="0.3">
      <c r="A56" s="1"/>
      <c r="B56" s="110"/>
      <c r="C56" s="111"/>
      <c r="D56" s="112"/>
      <c r="E56" s="1"/>
    </row>
    <row r="57" spans="1:5" ht="18.75" x14ac:dyDescent="0.3">
      <c r="A57" s="1"/>
      <c r="B57" s="113" t="s">
        <v>1160</v>
      </c>
      <c r="C57" s="113" t="s">
        <v>1</v>
      </c>
      <c r="D57" s="113" t="s">
        <v>1</v>
      </c>
      <c r="E57" s="1"/>
    </row>
    <row r="58" spans="1:5" ht="18.75" x14ac:dyDescent="0.3">
      <c r="A58" s="1"/>
      <c r="B58" s="109" t="s">
        <v>1146</v>
      </c>
      <c r="C58" s="109" t="s">
        <v>8</v>
      </c>
      <c r="D58" s="109" t="s">
        <v>8</v>
      </c>
      <c r="E58" s="1"/>
    </row>
    <row r="59" spans="1:5" ht="18.75" x14ac:dyDescent="0.3">
      <c r="A59" s="1"/>
      <c r="B59" s="109" t="s">
        <v>166</v>
      </c>
      <c r="C59" s="109" t="s">
        <v>2</v>
      </c>
      <c r="D59" s="109" t="s">
        <v>2</v>
      </c>
      <c r="E59" s="1"/>
    </row>
    <row r="60" spans="1:5" ht="18.75" x14ac:dyDescent="0.3">
      <c r="A60" s="1"/>
      <c r="B60" s="109" t="s">
        <v>1121</v>
      </c>
      <c r="C60" s="109" t="s">
        <v>3</v>
      </c>
      <c r="D60" s="109" t="s">
        <v>3</v>
      </c>
      <c r="E60" s="1"/>
    </row>
    <row r="61" spans="1:5" ht="18.75" x14ac:dyDescent="0.3">
      <c r="A61" s="1"/>
      <c r="B61" s="109" t="s">
        <v>1145</v>
      </c>
      <c r="C61" s="109" t="s">
        <v>4</v>
      </c>
      <c r="D61" s="109" t="s">
        <v>4</v>
      </c>
      <c r="E61" s="1"/>
    </row>
    <row r="62" spans="1:5" ht="18.75" x14ac:dyDescent="0.3">
      <c r="A62" s="1"/>
      <c r="B62" s="109" t="s">
        <v>5</v>
      </c>
      <c r="C62" s="109" t="s">
        <v>5</v>
      </c>
      <c r="D62" s="109" t="s">
        <v>5</v>
      </c>
      <c r="E62" s="1"/>
    </row>
    <row r="63" spans="1:5" ht="18.75" x14ac:dyDescent="0.3">
      <c r="A63" s="1"/>
      <c r="B63" s="109" t="s">
        <v>1152</v>
      </c>
      <c r="C63" s="109" t="s">
        <v>17</v>
      </c>
      <c r="D63" s="109" t="s">
        <v>17</v>
      </c>
      <c r="E63" s="1"/>
    </row>
    <row r="64" spans="1:5" ht="18.75" x14ac:dyDescent="0.3">
      <c r="A64" s="1"/>
      <c r="B64" s="109" t="s">
        <v>251</v>
      </c>
      <c r="C64" s="109"/>
      <c r="D64" s="109"/>
      <c r="E64" s="1"/>
    </row>
    <row r="65" spans="1:5" ht="18.75" x14ac:dyDescent="0.3">
      <c r="A65" s="1"/>
      <c r="B65" s="109" t="s">
        <v>1141</v>
      </c>
      <c r="C65" s="109" t="s">
        <v>6</v>
      </c>
      <c r="D65" s="109" t="s">
        <v>6</v>
      </c>
      <c r="E65" s="1"/>
    </row>
    <row r="66" spans="1:5" ht="18.75" x14ac:dyDescent="0.3">
      <c r="A66" s="1"/>
      <c r="B66" s="109" t="s">
        <v>7</v>
      </c>
      <c r="C66" s="109" t="s">
        <v>7</v>
      </c>
      <c r="D66" s="109" t="s">
        <v>7</v>
      </c>
      <c r="E66" s="1"/>
    </row>
    <row r="67" spans="1:5" ht="18.75" x14ac:dyDescent="0.3">
      <c r="A67" s="1"/>
      <c r="B67" s="109" t="s">
        <v>1161</v>
      </c>
      <c r="C67" s="109" t="s">
        <v>9</v>
      </c>
      <c r="D67" s="109" t="s">
        <v>9</v>
      </c>
      <c r="E67" s="1"/>
    </row>
    <row r="68" spans="1:5" ht="18.75" x14ac:dyDescent="0.3">
      <c r="A68" s="1"/>
      <c r="B68" s="109" t="s">
        <v>1147</v>
      </c>
      <c r="C68" s="109" t="s">
        <v>10</v>
      </c>
      <c r="D68" s="109" t="s">
        <v>10</v>
      </c>
      <c r="E68" s="1"/>
    </row>
    <row r="69" spans="1:5" ht="18.75" x14ac:dyDescent="0.3">
      <c r="A69" s="1"/>
      <c r="B69" s="109" t="s">
        <v>1148</v>
      </c>
      <c r="C69" s="109" t="s">
        <v>11</v>
      </c>
      <c r="D69" s="109" t="s">
        <v>11</v>
      </c>
      <c r="E69" s="1"/>
    </row>
    <row r="70" spans="1:5" ht="18.75" x14ac:dyDescent="0.3">
      <c r="A70" s="1"/>
      <c r="B70" s="109" t="s">
        <v>12</v>
      </c>
      <c r="C70" s="109" t="s">
        <v>12</v>
      </c>
      <c r="D70" s="109" t="s">
        <v>12</v>
      </c>
      <c r="E70" s="1"/>
    </row>
    <row r="71" spans="1:5" ht="18.75" x14ac:dyDescent="0.3">
      <c r="A71" s="1"/>
      <c r="B71" s="109" t="s">
        <v>13</v>
      </c>
      <c r="C71" s="109" t="s">
        <v>13</v>
      </c>
      <c r="D71" s="109" t="s">
        <v>13</v>
      </c>
      <c r="E71" s="1"/>
    </row>
    <row r="72" spans="1:5" ht="18.75" x14ac:dyDescent="0.3">
      <c r="A72" s="1"/>
      <c r="B72" s="109" t="s">
        <v>1149</v>
      </c>
      <c r="C72" s="109" t="s">
        <v>14</v>
      </c>
      <c r="D72" s="109" t="s">
        <v>14</v>
      </c>
      <c r="E72" s="1"/>
    </row>
    <row r="73" spans="1:5" ht="18.75" x14ac:dyDescent="0.3">
      <c r="A73" s="1"/>
      <c r="B73" s="109" t="s">
        <v>15</v>
      </c>
      <c r="C73" s="109" t="s">
        <v>15</v>
      </c>
      <c r="D73" s="109" t="s">
        <v>15</v>
      </c>
      <c r="E73" s="1"/>
    </row>
    <row r="74" spans="1:5" ht="18.75" x14ac:dyDescent="0.3">
      <c r="A74" s="1"/>
      <c r="B74" s="109" t="s">
        <v>167</v>
      </c>
      <c r="C74" s="109"/>
      <c r="D74" s="109"/>
      <c r="E74" s="1"/>
    </row>
    <row r="75" spans="1:5" ht="18.75" x14ac:dyDescent="0.3">
      <c r="A75" s="1"/>
      <c r="B75" s="109" t="s">
        <v>168</v>
      </c>
      <c r="C75" s="109"/>
      <c r="D75" s="109"/>
      <c r="E75" s="1"/>
    </row>
    <row r="76" spans="1:5" ht="18.75" x14ac:dyDescent="0.3">
      <c r="A76" s="1"/>
      <c r="B76" s="109" t="s">
        <v>1151</v>
      </c>
      <c r="C76" s="109" t="s">
        <v>16</v>
      </c>
      <c r="D76" s="109" t="s">
        <v>16</v>
      </c>
      <c r="E76" s="1"/>
    </row>
    <row r="77" spans="1:5" ht="18.75" x14ac:dyDescent="0.3">
      <c r="A77" s="1"/>
      <c r="B77" s="115"/>
      <c r="C77" s="115"/>
      <c r="D77" s="115"/>
      <c r="E77" s="1"/>
    </row>
    <row r="78" spans="1:5" ht="18.75" x14ac:dyDescent="0.3">
      <c r="A78" s="1"/>
      <c r="B78" s="113" t="s">
        <v>1162</v>
      </c>
      <c r="C78" s="113"/>
      <c r="D78" s="113"/>
      <c r="E78" s="1"/>
    </row>
    <row r="79" spans="1:5" ht="15.75" x14ac:dyDescent="0.25">
      <c r="B79" s="109" t="s">
        <v>48</v>
      </c>
      <c r="C79" s="109"/>
      <c r="D79" s="109"/>
    </row>
    <row r="80" spans="1:5" ht="15.75" x14ac:dyDescent="0.25">
      <c r="B80" s="109" t="s">
        <v>784</v>
      </c>
      <c r="C80" s="109"/>
      <c r="D80" s="109"/>
    </row>
    <row r="81" spans="2:4" ht="15.75" x14ac:dyDescent="0.25">
      <c r="B81" s="109" t="s">
        <v>49</v>
      </c>
      <c r="C81" s="109"/>
      <c r="D81" s="109"/>
    </row>
  </sheetData>
  <mergeCells count="100">
    <mergeCell ref="B81:D81"/>
    <mergeCell ref="B19:D19"/>
    <mergeCell ref="M7:O7"/>
    <mergeCell ref="F7:L7"/>
    <mergeCell ref="F8:L8"/>
    <mergeCell ref="B80:D80"/>
    <mergeCell ref="B23:D23"/>
    <mergeCell ref="B15:D15"/>
    <mergeCell ref="B9:D9"/>
    <mergeCell ref="A10:E10"/>
    <mergeCell ref="B11:D11"/>
    <mergeCell ref="A12:E12"/>
    <mergeCell ref="B13:D13"/>
    <mergeCell ref="B14:D14"/>
    <mergeCell ref="F10:L10"/>
    <mergeCell ref="F11:L11"/>
    <mergeCell ref="B17:D17"/>
    <mergeCell ref="M8:O8"/>
    <mergeCell ref="M9:O9"/>
    <mergeCell ref="M10:O10"/>
    <mergeCell ref="M11:O11"/>
    <mergeCell ref="B76:D76"/>
    <mergeCell ref="F9:L9"/>
    <mergeCell ref="B34:D34"/>
    <mergeCell ref="B35:D35"/>
    <mergeCell ref="B36:D36"/>
    <mergeCell ref="B37:D37"/>
    <mergeCell ref="B38:D38"/>
    <mergeCell ref="B51:D51"/>
    <mergeCell ref="B40:D40"/>
    <mergeCell ref="B41:D41"/>
    <mergeCell ref="B18:D18"/>
    <mergeCell ref="B24:D24"/>
    <mergeCell ref="B25:D25"/>
    <mergeCell ref="B26:D26"/>
    <mergeCell ref="B42:D42"/>
    <mergeCell ref="B43:D43"/>
    <mergeCell ref="B77:D77"/>
    <mergeCell ref="B78:D78"/>
    <mergeCell ref="B79:D79"/>
    <mergeCell ref="F12:O12"/>
    <mergeCell ref="B27:D27"/>
    <mergeCell ref="B16:D16"/>
    <mergeCell ref="B20:D20"/>
    <mergeCell ref="B21:D21"/>
    <mergeCell ref="B22:D22"/>
    <mergeCell ref="B39:D39"/>
    <mergeCell ref="B28:D28"/>
    <mergeCell ref="B29:D29"/>
    <mergeCell ref="B30:D30"/>
    <mergeCell ref="B31:D31"/>
    <mergeCell ref="B32:D32"/>
    <mergeCell ref="B33:D33"/>
    <mergeCell ref="Q5:V5"/>
    <mergeCell ref="F5:L5"/>
    <mergeCell ref="M5:O5"/>
    <mergeCell ref="F6:L6"/>
    <mergeCell ref="M6:O6"/>
    <mergeCell ref="Q1:V1"/>
    <mergeCell ref="Q2:V2"/>
    <mergeCell ref="F3:O4"/>
    <mergeCell ref="Q3:V3"/>
    <mergeCell ref="Q4:V4"/>
    <mergeCell ref="F1:O2"/>
    <mergeCell ref="A1:E4"/>
    <mergeCell ref="A5:E5"/>
    <mergeCell ref="A6:E6"/>
    <mergeCell ref="B7:D7"/>
    <mergeCell ref="B8:D8"/>
    <mergeCell ref="B44:D44"/>
    <mergeCell ref="B45:D45"/>
    <mergeCell ref="B46:D46"/>
    <mergeCell ref="B47:D47"/>
    <mergeCell ref="B48:D48"/>
    <mergeCell ref="B49:D49"/>
    <mergeCell ref="B50:D50"/>
    <mergeCell ref="B63:D63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75:D75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</mergeCells>
  <hyperlinks>
    <hyperlink ref="B7:D7" location="арматура!R1C1" display="Арматура" xr:uid="{00000000-0004-0000-3700-000000000000}"/>
    <hyperlink ref="B8:D8" location="'Дріт в''язальний'!A1" display="Дріт в'язальний" xr:uid="{00000000-0004-0000-3700-000001000000}"/>
    <hyperlink ref="B9:D9" location="'Дріт ВР'!A1" display="Дріт ВР" xr:uid="{00000000-0004-0000-3700-000002000000}"/>
    <hyperlink ref="B11:D11" location="Двотавр!A1" display="Двотавр  " xr:uid="{00000000-0004-0000-3700-000003000000}"/>
    <hyperlink ref="B13:D13" location="Квадрат!A1" display="Квадрат сталевий" xr:uid="{00000000-0004-0000-3700-000004000000}"/>
    <hyperlink ref="B15:D15" location="Круг!A1" display="Круг сталевий" xr:uid="{00000000-0004-0000-3700-000005000000}"/>
    <hyperlink ref="B19:D19" location="лист!R1C1" display="Листы:" xr:uid="{00000000-0004-0000-3700-000006000000}"/>
    <hyperlink ref="B20:D20" location="Лист!A1" display="Лист сталевий" xr:uid="{00000000-0004-0000-3700-000007000000}"/>
    <hyperlink ref="B21:D21" location="'Лист рифлений'!A1" display="Лист рифлений" xr:uid="{00000000-0004-0000-3700-000008000000}"/>
    <hyperlink ref="B22:D22" location="'Лист ПВЛ'!A1" display="Лист ПВЛ" xr:uid="{00000000-0004-0000-3700-000009000000}"/>
    <hyperlink ref="B23:D23" location="'Лист оцинкований'!A1" display="Лист оцинкований" xr:uid="{00000000-0004-0000-3700-00000A000000}"/>
    <hyperlink ref="B24:D24" location="'Лист нержавіючий'!A1" display="Лист нержавіючий" xr:uid="{00000000-0004-0000-3700-00000B000000}"/>
    <hyperlink ref="B28:D28" location="Профнасил!A1" display="Профнастил" xr:uid="{00000000-0004-0000-3700-00000C000000}"/>
    <hyperlink ref="B29:D29" location="'Преміум профнастил'!A1" display="Преміум профнастил" xr:uid="{00000000-0004-0000-3700-00000D000000}"/>
    <hyperlink ref="B30:D30" location="' Металочерепиця'!A1" display="Металочерепиця" xr:uid="{00000000-0004-0000-3700-00000E000000}"/>
    <hyperlink ref="B31:D31" location="'Преміум металочерепиця'!A1" display="Преміум металочерепиця" xr:uid="{00000000-0004-0000-3700-00000F000000}"/>
    <hyperlink ref="B32:D32" location="метизы!R1C1" display="Метизы" xr:uid="{00000000-0004-0000-3700-000010000000}"/>
    <hyperlink ref="B33:D33" location="'Водосточна система'!A1" display="Водостічна система" xr:uid="{00000000-0004-0000-3700-000011000000}"/>
    <hyperlink ref="B34:D34" location="планки!R1C1" display="Планки" xr:uid="{00000000-0004-0000-3700-000012000000}"/>
    <hyperlink ref="B35:D35" location="'Утеплювач, ізоляція'!A1" display="Утеплювач, ізоляція" xr:uid="{00000000-0004-0000-3700-000013000000}"/>
    <hyperlink ref="B38:D38" location="'Фальцева покрівля'!A1" display="Фальцева покрівля" xr:uid="{00000000-0004-0000-3700-000014000000}"/>
    <hyperlink ref="B40:D40" location="'сетка сварная в картах'!R1C1" display="Сетка:" xr:uid="{00000000-0004-0000-3700-000015000000}"/>
    <hyperlink ref="B41:D41" location="'Сітка зварна в картах'!A1" display="Сітка зварна в картах" xr:uid="{00000000-0004-0000-3700-000016000000}"/>
    <hyperlink ref="B42:D42" location="'Сітка зварна в рулоні'!A1" display="Сітка зварна в рулоне" xr:uid="{00000000-0004-0000-3700-000017000000}"/>
    <hyperlink ref="B43:D43" location="'Сітка рабиця'!A1" display="Сітка рабиця" xr:uid="{00000000-0004-0000-3700-000018000000}"/>
    <hyperlink ref="B45:D45" location="'труба профильная'!R1C1" display="Труба:" xr:uid="{00000000-0004-0000-3700-000019000000}"/>
    <hyperlink ref="B46:D46" location="'Труба профільна'!A1" display="Труба профільна" xr:uid="{00000000-0004-0000-3700-00001A000000}"/>
    <hyperlink ref="B47:D47" location="'Труба ел.зв.'!A1" display="Труба електрозварна" xr:uid="{00000000-0004-0000-3700-00001B000000}"/>
    <hyperlink ref="B48:D48" location="'труба вгп'!R1C1" display="Трубв ВГП ДУ" xr:uid="{00000000-0004-0000-3700-00001C000000}"/>
    <hyperlink ref="B50:D50" location="'Труба оцинк.'!A1" display="Труба оцинкована" xr:uid="{00000000-0004-0000-3700-00001D000000}"/>
    <hyperlink ref="B51:D51" location="'Труба нержавіюча'!A1" display="Труба нержавіюча" xr:uid="{00000000-0004-0000-3700-00001E000000}"/>
    <hyperlink ref="B57:D57" location="шпилька.гайка.шайба!R1C1" display="Комплектующие" xr:uid="{00000000-0004-0000-3700-00001F000000}"/>
    <hyperlink ref="B60:D60" location="Цвяхи!A1" display="Цвяхи" xr:uid="{00000000-0004-0000-3700-000020000000}"/>
    <hyperlink ref="B61:D61" location="'Гіпсокартон та профіль'!A1" display=" Гіпсокартон та профіль" xr:uid="{00000000-0004-0000-3700-000021000000}"/>
    <hyperlink ref="B62:D62" location="диск!R1C1" display="Диск" xr:uid="{00000000-0004-0000-3700-000022000000}"/>
    <hyperlink ref="B65:D65" location="Лакофарбові!A1" display="Лакофарбові" xr:uid="{00000000-0004-0000-3700-000023000000}"/>
    <hyperlink ref="B66:D66" location="лопата!R1C1" display="Лопата" xr:uid="{00000000-0004-0000-3700-000024000000}"/>
    <hyperlink ref="B67:D67" location="Згони!A1" display="Згони" xr:uid="{00000000-0004-0000-3700-000025000000}"/>
    <hyperlink ref="B68:D68" location="Трійники!A1" display=" Трійники" xr:uid="{00000000-0004-0000-3700-000026000000}"/>
    <hyperlink ref="B69:D69" location="Різьба!A1" display="Різьба" xr:uid="{00000000-0004-0000-3700-000027000000}"/>
    <hyperlink ref="B70:D70" location="муфта!R1C1" display="Муфта" xr:uid="{00000000-0004-0000-3700-000028000000}"/>
    <hyperlink ref="B71:D71" location="контргайка!R1C1" display="Контргайка" xr:uid="{00000000-0004-0000-3700-000029000000}"/>
    <hyperlink ref="B72:D72" location="Фланець!A1" display="Фланець" xr:uid="{00000000-0004-0000-3700-00002A000000}"/>
    <hyperlink ref="B73:D73" location="цемент!R1C1" display="Цемент" xr:uid="{00000000-0004-0000-3700-00002B000000}"/>
    <hyperlink ref="B76:D76" location="'Щітка по металу'!A1" display="Щітка по металу" xr:uid="{00000000-0004-0000-3700-00002C000000}"/>
    <hyperlink ref="B78:D78" location="доставка!R1C1" display="Услуги" xr:uid="{00000000-0004-0000-3700-00002D000000}"/>
    <hyperlink ref="B79:D79" location="доставка!R1C1" display="Доставка" xr:uid="{00000000-0004-0000-3700-00002E000000}"/>
    <hyperlink ref="B80:D80" location="Гільйотина!A1" display="Гільйотина" xr:uid="{00000000-0004-0000-3700-00002F000000}"/>
    <hyperlink ref="B81:D81" location="плазма!R1C1" display="Плазма" xr:uid="{00000000-0004-0000-3700-000030000000}"/>
    <hyperlink ref="B53:D53" location="швеллер!R1C1" display="Швеллер" xr:uid="{00000000-0004-0000-3700-000031000000}"/>
    <hyperlink ref="B54:D54" location="'Швелер катаный'!A1" display="Швелер катаний" xr:uid="{00000000-0004-0000-3700-000032000000}"/>
    <hyperlink ref="B55:D55" location="'Швелер гнутий'!A1" display="Швелер гнутий" xr:uid="{00000000-0004-0000-3700-000033000000}"/>
    <hyperlink ref="B49:D49" location="'Труба безшов.'!A1" display="Турба безшовна" xr:uid="{00000000-0004-0000-3700-000034000000}"/>
    <hyperlink ref="B59:D59" location="гайка!R1C1" display="Гайка" xr:uid="{00000000-0004-0000-3700-000035000000}"/>
    <hyperlink ref="B74:D74" location="шайба!R1C1" display="Шайба" xr:uid="{00000000-0004-0000-3700-000036000000}"/>
    <hyperlink ref="B75:D75" location="шпилька!R1C1" display="Шпилька" xr:uid="{00000000-0004-0000-3700-000037000000}"/>
    <hyperlink ref="B26:D26" location="Смуга!A1" display="Смуга" xr:uid="{00000000-0004-0000-3700-000038000000}"/>
    <hyperlink ref="B64:D64" location="заглушка!A1" display="Заглушка" xr:uid="{00000000-0004-0000-3700-000039000000}"/>
    <hyperlink ref="B58:D58" location="Відводи!A1" display="Відводи" xr:uid="{00000000-0004-0000-3700-00003A000000}"/>
    <hyperlink ref="B63:D63" location="Електроди!A1" display="Електроди" xr:uid="{00000000-0004-0000-3700-00003B000000}"/>
    <hyperlink ref="B17:D17" location="Кутник!A1" display="Кутник" xr:uid="{00000000-0004-0000-3700-00003C000000}"/>
    <hyperlink ref="B36:D36" location="Штакетник!A1" display="Штахетник" xr:uid="{00000000-0004-0000-3700-00003D000000}"/>
    <hyperlink ref="B37:D37" location="'Штакетник Преміум'!A1" display="Штахетник преміум" xr:uid="{00000000-0004-0000-3700-00003E000000}"/>
  </hyperlinks>
  <pageMargins left="0.7" right="0.7" top="0.75" bottom="0.75" header="0.3" footer="0.3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T81"/>
  <sheetViews>
    <sheetView workbookViewId="0">
      <pane ySplit="5" topLeftCell="A6" activePane="bottomLeft" state="frozen"/>
      <selection pane="bottomLeft" activeCell="B7" sqref="B7:D7"/>
    </sheetView>
  </sheetViews>
  <sheetFormatPr defaultRowHeight="15" x14ac:dyDescent="0.25"/>
  <cols>
    <col min="1" max="1" width="1.42578125" customWidth="1"/>
    <col min="5" max="5" width="1.28515625" customWidth="1"/>
    <col min="10" max="10" width="26.28515625" customWidth="1"/>
  </cols>
  <sheetData>
    <row r="1" spans="1:20" x14ac:dyDescent="0.25">
      <c r="A1" s="114"/>
      <c r="B1" s="114"/>
      <c r="C1" s="114"/>
      <c r="D1" s="114"/>
      <c r="E1" s="114"/>
      <c r="F1" s="106" t="s">
        <v>289</v>
      </c>
      <c r="G1" s="106"/>
      <c r="H1" s="106"/>
      <c r="I1" s="106"/>
      <c r="J1" s="106"/>
      <c r="K1" s="106"/>
      <c r="L1" s="106"/>
      <c r="M1" s="106"/>
      <c r="N1" s="2" t="s">
        <v>517</v>
      </c>
      <c r="O1" s="101" t="s">
        <v>519</v>
      </c>
      <c r="P1" s="101"/>
      <c r="Q1" s="101"/>
      <c r="R1" s="101"/>
      <c r="S1" s="101"/>
      <c r="T1" s="101"/>
    </row>
    <row r="2" spans="1:20" x14ac:dyDescent="0.25">
      <c r="A2" s="114"/>
      <c r="B2" s="114"/>
      <c r="C2" s="114"/>
      <c r="D2" s="114"/>
      <c r="E2" s="114"/>
      <c r="F2" s="106"/>
      <c r="G2" s="106"/>
      <c r="H2" s="106"/>
      <c r="I2" s="106"/>
      <c r="J2" s="106"/>
      <c r="K2" s="106"/>
      <c r="L2" s="106"/>
      <c r="M2" s="106"/>
      <c r="N2" s="2" t="s">
        <v>521</v>
      </c>
      <c r="O2" s="101" t="s">
        <v>1476</v>
      </c>
      <c r="P2" s="101"/>
      <c r="Q2" s="101"/>
      <c r="R2" s="101"/>
      <c r="S2" s="101"/>
      <c r="T2" s="101"/>
    </row>
    <row r="3" spans="1:20" x14ac:dyDescent="0.25">
      <c r="A3" s="114"/>
      <c r="B3" s="114"/>
      <c r="C3" s="114"/>
      <c r="D3" s="114"/>
      <c r="E3" s="114"/>
      <c r="F3" s="107" t="s">
        <v>1550</v>
      </c>
      <c r="G3" s="107"/>
      <c r="H3" s="107"/>
      <c r="I3" s="107"/>
      <c r="J3" s="107"/>
      <c r="K3" s="107"/>
      <c r="L3" s="107"/>
      <c r="M3" s="108"/>
      <c r="N3" s="2" t="s">
        <v>44</v>
      </c>
      <c r="O3" s="101" t="s">
        <v>47</v>
      </c>
      <c r="P3" s="101"/>
      <c r="Q3" s="101"/>
      <c r="R3" s="101"/>
      <c r="S3" s="101"/>
      <c r="T3" s="101"/>
    </row>
    <row r="4" spans="1:20" x14ac:dyDescent="0.25">
      <c r="A4" s="114"/>
      <c r="B4" s="114"/>
      <c r="C4" s="114"/>
      <c r="D4" s="114"/>
      <c r="E4" s="114"/>
      <c r="F4" s="107"/>
      <c r="G4" s="107"/>
      <c r="H4" s="107"/>
      <c r="I4" s="107"/>
      <c r="J4" s="107"/>
      <c r="K4" s="107"/>
      <c r="L4" s="107"/>
      <c r="M4" s="108"/>
      <c r="N4" s="2" t="s">
        <v>45</v>
      </c>
      <c r="O4" s="101" t="s">
        <v>520</v>
      </c>
      <c r="P4" s="101"/>
      <c r="Q4" s="101"/>
      <c r="R4" s="101"/>
      <c r="S4" s="101"/>
      <c r="T4" s="101"/>
    </row>
    <row r="5" spans="1:20" ht="18.75" x14ac:dyDescent="0.3">
      <c r="A5" s="113" t="s">
        <v>288</v>
      </c>
      <c r="B5" s="113"/>
      <c r="C5" s="113"/>
      <c r="D5" s="113"/>
      <c r="E5" s="113"/>
      <c r="F5" s="102" t="s">
        <v>1350</v>
      </c>
      <c r="G5" s="215"/>
      <c r="H5" s="215"/>
      <c r="I5" s="103"/>
      <c r="J5" s="20" t="s">
        <v>515</v>
      </c>
      <c r="K5" s="123" t="s">
        <v>516</v>
      </c>
      <c r="L5" s="123"/>
      <c r="M5" s="123"/>
      <c r="N5" s="2" t="s">
        <v>46</v>
      </c>
      <c r="O5" s="101" t="s">
        <v>51</v>
      </c>
      <c r="P5" s="101"/>
      <c r="Q5" s="101"/>
      <c r="R5" s="101"/>
      <c r="S5" s="101"/>
      <c r="T5" s="101"/>
    </row>
    <row r="6" spans="1:20" ht="18.75" x14ac:dyDescent="0.3">
      <c r="A6" s="115"/>
      <c r="B6" s="115"/>
      <c r="C6" s="115"/>
      <c r="D6" s="115"/>
      <c r="E6" s="115"/>
      <c r="F6" s="331" t="s">
        <v>1353</v>
      </c>
      <c r="G6" s="215"/>
      <c r="H6" s="215"/>
      <c r="I6" s="215"/>
      <c r="J6" s="215"/>
      <c r="K6" s="215"/>
      <c r="L6" s="215"/>
      <c r="M6" s="103"/>
    </row>
    <row r="7" spans="1:20" ht="18.75" x14ac:dyDescent="0.3">
      <c r="A7" s="1"/>
      <c r="B7" s="113" t="s">
        <v>0</v>
      </c>
      <c r="C7" s="113"/>
      <c r="D7" s="113"/>
      <c r="E7" s="1"/>
      <c r="F7" s="124" t="s">
        <v>217</v>
      </c>
      <c r="G7" s="124"/>
      <c r="H7" s="124"/>
      <c r="I7" s="124"/>
      <c r="J7" s="3">
        <v>8.6</v>
      </c>
      <c r="K7" s="158">
        <v>1</v>
      </c>
      <c r="L7" s="158"/>
      <c r="M7" s="158"/>
    </row>
    <row r="8" spans="1:20" ht="18.75" x14ac:dyDescent="0.3">
      <c r="A8" s="1"/>
      <c r="B8" s="109" t="s">
        <v>492</v>
      </c>
      <c r="C8" s="109"/>
      <c r="D8" s="109"/>
      <c r="E8" s="1"/>
      <c r="F8" s="124" t="s">
        <v>222</v>
      </c>
      <c r="G8" s="124"/>
      <c r="H8" s="124"/>
      <c r="I8" s="124"/>
      <c r="J8" s="3">
        <v>8.9499999999999993</v>
      </c>
      <c r="K8" s="158">
        <v>1</v>
      </c>
      <c r="L8" s="158"/>
      <c r="M8" s="158"/>
    </row>
    <row r="9" spans="1:20" ht="18.75" x14ac:dyDescent="0.3">
      <c r="A9" s="1"/>
      <c r="B9" s="109" t="s">
        <v>488</v>
      </c>
      <c r="C9" s="109"/>
      <c r="D9" s="109"/>
      <c r="E9" s="1"/>
      <c r="F9" s="124" t="s">
        <v>221</v>
      </c>
      <c r="G9" s="124"/>
      <c r="H9" s="124"/>
      <c r="I9" s="124"/>
      <c r="J9" s="3">
        <v>11.3</v>
      </c>
      <c r="K9" s="158">
        <v>1</v>
      </c>
      <c r="L9" s="158"/>
      <c r="M9" s="158"/>
    </row>
    <row r="10" spans="1:20" ht="18.75" x14ac:dyDescent="0.3">
      <c r="A10" s="115"/>
      <c r="B10" s="115"/>
      <c r="C10" s="115"/>
      <c r="D10" s="115"/>
      <c r="E10" s="115"/>
      <c r="F10" s="124" t="s">
        <v>211</v>
      </c>
      <c r="G10" s="124"/>
      <c r="H10" s="124"/>
      <c r="I10" s="124"/>
      <c r="J10" s="3">
        <v>11.9</v>
      </c>
      <c r="K10" s="158">
        <v>1</v>
      </c>
      <c r="L10" s="158"/>
      <c r="M10" s="158"/>
    </row>
    <row r="11" spans="1:20" ht="18.75" x14ac:dyDescent="0.3">
      <c r="A11" s="1"/>
      <c r="B11" s="113" t="s">
        <v>533</v>
      </c>
      <c r="C11" s="113"/>
      <c r="D11" s="113"/>
      <c r="E11" s="1"/>
      <c r="F11" s="124" t="s">
        <v>212</v>
      </c>
      <c r="G11" s="124"/>
      <c r="H11" s="124"/>
      <c r="I11" s="124"/>
      <c r="J11" s="3">
        <v>18.7</v>
      </c>
      <c r="K11" s="158">
        <v>1</v>
      </c>
      <c r="L11" s="158"/>
      <c r="M11" s="158"/>
    </row>
    <row r="12" spans="1:20" ht="18.75" x14ac:dyDescent="0.3">
      <c r="A12" s="115"/>
      <c r="B12" s="115"/>
      <c r="C12" s="115"/>
      <c r="D12" s="115"/>
      <c r="E12" s="115"/>
      <c r="F12" s="124" t="s">
        <v>213</v>
      </c>
      <c r="G12" s="124"/>
      <c r="H12" s="124"/>
      <c r="I12" s="124"/>
      <c r="J12" s="3">
        <v>19.5</v>
      </c>
      <c r="K12" s="158">
        <v>1</v>
      </c>
      <c r="L12" s="158"/>
      <c r="M12" s="158"/>
    </row>
    <row r="13" spans="1:20" ht="18.75" x14ac:dyDescent="0.3">
      <c r="A13" s="1"/>
      <c r="B13" s="113" t="s">
        <v>290</v>
      </c>
      <c r="C13" s="113"/>
      <c r="D13" s="113"/>
      <c r="E13" s="1"/>
      <c r="F13" s="124" t="s">
        <v>214</v>
      </c>
      <c r="G13" s="124"/>
      <c r="H13" s="124"/>
      <c r="I13" s="124"/>
      <c r="J13" s="3">
        <v>21.85</v>
      </c>
      <c r="K13" s="158">
        <v>4</v>
      </c>
      <c r="L13" s="158"/>
      <c r="M13" s="158"/>
    </row>
    <row r="14" spans="1:20" ht="18.75" x14ac:dyDescent="0.3">
      <c r="A14" s="1"/>
      <c r="B14" s="110"/>
      <c r="C14" s="111"/>
      <c r="D14" s="112"/>
      <c r="E14" s="1"/>
      <c r="F14" s="124" t="s">
        <v>215</v>
      </c>
      <c r="G14" s="124"/>
      <c r="H14" s="124"/>
      <c r="I14" s="124"/>
      <c r="J14" s="3">
        <v>27.6</v>
      </c>
      <c r="K14" s="158">
        <v>4</v>
      </c>
      <c r="L14" s="158"/>
      <c r="M14" s="158"/>
    </row>
    <row r="15" spans="1:20" ht="18.75" x14ac:dyDescent="0.3">
      <c r="A15" s="1"/>
      <c r="B15" s="113" t="s">
        <v>300</v>
      </c>
      <c r="C15" s="113"/>
      <c r="D15" s="113"/>
      <c r="E15" s="1"/>
      <c r="F15" s="124" t="s">
        <v>216</v>
      </c>
      <c r="G15" s="124"/>
      <c r="H15" s="124"/>
      <c r="I15" s="124"/>
      <c r="J15" s="3">
        <v>31.25</v>
      </c>
      <c r="K15" s="158">
        <v>4</v>
      </c>
      <c r="L15" s="158"/>
      <c r="M15" s="158"/>
    </row>
    <row r="16" spans="1:20" ht="18.75" x14ac:dyDescent="0.3">
      <c r="A16" s="1"/>
      <c r="B16" s="110"/>
      <c r="C16" s="111"/>
      <c r="D16" s="112"/>
      <c r="E16" s="1"/>
      <c r="F16" s="124" t="s">
        <v>220</v>
      </c>
      <c r="G16" s="124"/>
      <c r="H16" s="124"/>
      <c r="I16" s="124"/>
      <c r="J16" s="3">
        <v>33.700000000000003</v>
      </c>
      <c r="K16" s="158">
        <v>4</v>
      </c>
      <c r="L16" s="158"/>
      <c r="M16" s="158"/>
    </row>
    <row r="17" spans="1:13" ht="18.75" x14ac:dyDescent="0.3">
      <c r="A17" s="1"/>
      <c r="B17" s="113" t="s">
        <v>430</v>
      </c>
      <c r="C17" s="113" t="s">
        <v>26</v>
      </c>
      <c r="D17" s="113" t="s">
        <v>26</v>
      </c>
      <c r="E17" s="1"/>
      <c r="F17" s="124" t="s">
        <v>219</v>
      </c>
      <c r="G17" s="124"/>
      <c r="H17" s="124"/>
      <c r="I17" s="124"/>
      <c r="J17" s="3">
        <v>37.82</v>
      </c>
      <c r="K17" s="158">
        <v>5</v>
      </c>
      <c r="L17" s="158"/>
      <c r="M17" s="158"/>
    </row>
    <row r="18" spans="1:13" ht="18.75" x14ac:dyDescent="0.3">
      <c r="A18" s="1"/>
      <c r="B18" s="110"/>
      <c r="C18" s="111"/>
      <c r="D18" s="112"/>
      <c r="E18" s="1"/>
      <c r="F18" s="124" t="s">
        <v>218</v>
      </c>
      <c r="G18" s="124"/>
      <c r="H18" s="124"/>
      <c r="I18" s="124"/>
      <c r="J18" s="3">
        <v>42.9</v>
      </c>
      <c r="K18" s="158">
        <v>5</v>
      </c>
      <c r="L18" s="158"/>
      <c r="M18" s="158"/>
    </row>
    <row r="19" spans="1:13" ht="18.75" x14ac:dyDescent="0.3">
      <c r="A19" s="1"/>
      <c r="B19" s="113" t="s">
        <v>412</v>
      </c>
      <c r="C19" s="113"/>
      <c r="D19" s="113"/>
      <c r="E19" s="1"/>
      <c r="F19" s="124" t="s">
        <v>223</v>
      </c>
      <c r="G19" s="124"/>
      <c r="H19" s="124"/>
      <c r="I19" s="124"/>
      <c r="J19" s="3">
        <v>47.95</v>
      </c>
      <c r="K19" s="158">
        <v>8</v>
      </c>
      <c r="L19" s="158"/>
      <c r="M19" s="158"/>
    </row>
    <row r="20" spans="1:13" ht="18.75" x14ac:dyDescent="0.3">
      <c r="A20" s="1"/>
      <c r="B20" s="109" t="s">
        <v>301</v>
      </c>
      <c r="C20" s="109"/>
      <c r="D20" s="109"/>
      <c r="E20" s="1"/>
      <c r="F20" s="333" t="s">
        <v>1351</v>
      </c>
      <c r="G20" s="333"/>
      <c r="H20" s="333"/>
      <c r="I20" s="333"/>
      <c r="J20" s="333"/>
      <c r="K20" s="333"/>
      <c r="L20" s="333"/>
      <c r="M20" s="333"/>
    </row>
    <row r="21" spans="1:13" ht="18.75" x14ac:dyDescent="0.3">
      <c r="A21" s="1"/>
      <c r="B21" s="109" t="s">
        <v>410</v>
      </c>
      <c r="C21" s="109"/>
      <c r="D21" s="109"/>
      <c r="E21" s="1"/>
      <c r="F21" s="332" t="s">
        <v>1352</v>
      </c>
      <c r="G21" s="333"/>
      <c r="H21" s="333"/>
      <c r="I21" s="333"/>
      <c r="J21" s="333"/>
      <c r="K21" s="333"/>
      <c r="L21" s="333"/>
      <c r="M21" s="333"/>
    </row>
    <row r="22" spans="1:13" ht="18.75" customHeight="1" x14ac:dyDescent="0.3">
      <c r="A22" s="1"/>
      <c r="B22" s="109" t="s">
        <v>28</v>
      </c>
      <c r="C22" s="109"/>
      <c r="D22" s="109"/>
      <c r="E22" s="1"/>
    </row>
    <row r="23" spans="1:13" ht="18.75" x14ac:dyDescent="0.3">
      <c r="A23" s="1"/>
      <c r="B23" s="109" t="s">
        <v>411</v>
      </c>
      <c r="C23" s="109"/>
      <c r="D23" s="109"/>
      <c r="E23" s="1"/>
    </row>
    <row r="24" spans="1:13" ht="18.75" x14ac:dyDescent="0.3">
      <c r="A24" s="1"/>
      <c r="B24" s="109" t="s">
        <v>413</v>
      </c>
      <c r="C24" s="109"/>
      <c r="D24" s="109"/>
      <c r="E24" s="1"/>
    </row>
    <row r="25" spans="1:13" ht="18.75" x14ac:dyDescent="0.3">
      <c r="A25" s="1"/>
      <c r="B25" s="110"/>
      <c r="C25" s="111"/>
      <c r="D25" s="112"/>
      <c r="E25" s="1"/>
    </row>
    <row r="26" spans="1:13" ht="18.75" x14ac:dyDescent="0.3">
      <c r="A26" s="1"/>
      <c r="B26" s="113" t="s">
        <v>429</v>
      </c>
      <c r="C26" s="113"/>
      <c r="D26" s="113"/>
      <c r="E26" s="1"/>
    </row>
    <row r="27" spans="1:13" ht="18.75" x14ac:dyDescent="0.3">
      <c r="A27" s="1"/>
      <c r="B27" s="110"/>
      <c r="C27" s="111"/>
      <c r="D27" s="112"/>
      <c r="E27" s="1"/>
    </row>
    <row r="28" spans="1:13" ht="18.75" x14ac:dyDescent="0.3">
      <c r="A28" s="1"/>
      <c r="B28" s="113" t="s">
        <v>18</v>
      </c>
      <c r="C28" s="113"/>
      <c r="D28" s="113"/>
      <c r="E28" s="1"/>
    </row>
    <row r="29" spans="1:13" ht="18.75" x14ac:dyDescent="0.3">
      <c r="A29" s="1"/>
      <c r="B29" s="109" t="s">
        <v>885</v>
      </c>
      <c r="C29" s="109"/>
      <c r="D29" s="109"/>
      <c r="E29" s="1"/>
    </row>
    <row r="30" spans="1:13" ht="18.75" x14ac:dyDescent="0.3">
      <c r="A30" s="1"/>
      <c r="B30" s="113" t="s">
        <v>889</v>
      </c>
      <c r="C30" s="113"/>
      <c r="D30" s="113"/>
      <c r="E30" s="1"/>
    </row>
    <row r="31" spans="1:13" ht="18.75" x14ac:dyDescent="0.3">
      <c r="A31" s="1"/>
      <c r="B31" s="109" t="s">
        <v>893</v>
      </c>
      <c r="C31" s="109"/>
      <c r="D31" s="109"/>
      <c r="E31" s="1"/>
    </row>
    <row r="32" spans="1:13" ht="18.75" x14ac:dyDescent="0.3">
      <c r="A32" s="1"/>
      <c r="B32" s="109" t="s">
        <v>1631</v>
      </c>
      <c r="C32" s="109"/>
      <c r="D32" s="109"/>
      <c r="E32" s="1"/>
    </row>
    <row r="33" spans="1:5" ht="18.75" x14ac:dyDescent="0.3">
      <c r="A33" s="1"/>
      <c r="B33" s="109" t="s">
        <v>1144</v>
      </c>
      <c r="C33" s="109"/>
      <c r="D33" s="109"/>
      <c r="E33" s="1"/>
    </row>
    <row r="34" spans="1:5" ht="18.75" x14ac:dyDescent="0.3">
      <c r="A34" s="1"/>
      <c r="B34" s="109" t="s">
        <v>19</v>
      </c>
      <c r="C34" s="109"/>
      <c r="D34" s="109"/>
      <c r="E34" s="1"/>
    </row>
    <row r="35" spans="1:5" ht="18.75" customHeight="1" x14ac:dyDescent="0.3">
      <c r="A35" s="1"/>
      <c r="B35" s="109" t="s">
        <v>904</v>
      </c>
      <c r="C35" s="109"/>
      <c r="D35" s="109"/>
      <c r="E35" s="1"/>
    </row>
    <row r="36" spans="1:5" ht="18.75" customHeight="1" x14ac:dyDescent="0.3">
      <c r="A36" s="1"/>
      <c r="B36" s="113" t="s">
        <v>1474</v>
      </c>
      <c r="C36" s="113"/>
      <c r="D36" s="113"/>
      <c r="E36" s="1"/>
    </row>
    <row r="37" spans="1:5" ht="18.75" x14ac:dyDescent="0.3">
      <c r="A37" s="1"/>
      <c r="B37" s="109" t="s">
        <v>1475</v>
      </c>
      <c r="C37" s="109"/>
      <c r="D37" s="109"/>
      <c r="E37" s="1"/>
    </row>
    <row r="38" spans="1:5" ht="18.75" x14ac:dyDescent="0.3">
      <c r="A38" s="1"/>
      <c r="B38" s="113" t="s">
        <v>785</v>
      </c>
      <c r="C38" s="113"/>
      <c r="D38" s="113"/>
      <c r="E38" s="1"/>
    </row>
    <row r="39" spans="1:5" ht="18.75" x14ac:dyDescent="0.3">
      <c r="A39" s="1"/>
      <c r="B39" s="110"/>
      <c r="C39" s="111"/>
      <c r="D39" s="112"/>
      <c r="E39" s="1"/>
    </row>
    <row r="40" spans="1:5" ht="18.75" x14ac:dyDescent="0.3">
      <c r="A40" s="1"/>
      <c r="B40" s="113" t="s">
        <v>1143</v>
      </c>
      <c r="C40" s="113"/>
      <c r="D40" s="113"/>
      <c r="E40" s="1"/>
    </row>
    <row r="41" spans="1:5" ht="18.75" x14ac:dyDescent="0.3">
      <c r="A41" s="1"/>
      <c r="B41" s="109" t="s">
        <v>905</v>
      </c>
      <c r="C41" s="109"/>
      <c r="D41" s="109"/>
      <c r="E41" s="1"/>
    </row>
    <row r="42" spans="1:5" ht="18.75" x14ac:dyDescent="0.3">
      <c r="A42" s="1"/>
      <c r="B42" s="109" t="s">
        <v>906</v>
      </c>
      <c r="C42" s="109"/>
      <c r="D42" s="109"/>
      <c r="E42" s="1"/>
    </row>
    <row r="43" spans="1:5" ht="18.75" x14ac:dyDescent="0.3">
      <c r="A43" s="1"/>
      <c r="B43" s="109" t="s">
        <v>927</v>
      </c>
      <c r="C43" s="109"/>
      <c r="D43" s="109"/>
      <c r="E43" s="1"/>
    </row>
    <row r="44" spans="1:5" ht="18.75" x14ac:dyDescent="0.3">
      <c r="A44" s="1"/>
      <c r="B44" s="110"/>
      <c r="C44" s="111"/>
      <c r="D44" s="112"/>
      <c r="E44" s="1"/>
    </row>
    <row r="45" spans="1:5" ht="18.75" x14ac:dyDescent="0.3">
      <c r="A45" s="1"/>
      <c r="B45" s="113" t="s">
        <v>29</v>
      </c>
      <c r="C45" s="113"/>
      <c r="D45" s="113"/>
      <c r="E45" s="1"/>
    </row>
    <row r="46" spans="1:5" ht="18.75" x14ac:dyDescent="0.3">
      <c r="A46" s="1"/>
      <c r="B46" s="109" t="s">
        <v>535</v>
      </c>
      <c r="C46" s="109" t="s">
        <v>20</v>
      </c>
      <c r="D46" s="109" t="s">
        <v>20</v>
      </c>
      <c r="E46" s="1"/>
    </row>
    <row r="47" spans="1:5" ht="18.75" x14ac:dyDescent="0.3">
      <c r="A47" s="1"/>
      <c r="B47" s="109" t="s">
        <v>766</v>
      </c>
      <c r="C47" s="109" t="s">
        <v>21</v>
      </c>
      <c r="D47" s="109" t="s">
        <v>21</v>
      </c>
      <c r="E47" s="1"/>
    </row>
    <row r="48" spans="1:5" ht="18.75" x14ac:dyDescent="0.3">
      <c r="A48" s="1"/>
      <c r="B48" s="109" t="s">
        <v>22</v>
      </c>
      <c r="C48" s="109" t="s">
        <v>22</v>
      </c>
      <c r="D48" s="109" t="s">
        <v>22</v>
      </c>
      <c r="E48" s="1"/>
    </row>
    <row r="49" spans="1:5" ht="18.75" customHeight="1" x14ac:dyDescent="0.3">
      <c r="A49" s="1"/>
      <c r="B49" s="109" t="s">
        <v>1159</v>
      </c>
      <c r="C49" s="109" t="s">
        <v>23</v>
      </c>
      <c r="D49" s="109" t="s">
        <v>23</v>
      </c>
      <c r="E49" s="1"/>
    </row>
    <row r="50" spans="1:5" ht="18.75" x14ac:dyDescent="0.3">
      <c r="A50" s="1"/>
      <c r="B50" s="109" t="s">
        <v>767</v>
      </c>
      <c r="C50" s="109" t="s">
        <v>24</v>
      </c>
      <c r="D50" s="109" t="s">
        <v>24</v>
      </c>
      <c r="E50" s="1"/>
    </row>
    <row r="51" spans="1:5" ht="18.75" x14ac:dyDescent="0.3">
      <c r="A51" s="1"/>
      <c r="B51" s="109" t="s">
        <v>768</v>
      </c>
      <c r="C51" s="109" t="s">
        <v>25</v>
      </c>
      <c r="D51" s="109" t="s">
        <v>25</v>
      </c>
      <c r="E51" s="1"/>
    </row>
    <row r="52" spans="1:5" ht="18.75" x14ac:dyDescent="0.3">
      <c r="A52" s="1"/>
      <c r="B52" s="110"/>
      <c r="C52" s="111"/>
      <c r="D52" s="112"/>
      <c r="E52" s="1"/>
    </row>
    <row r="53" spans="1:5" ht="18.75" x14ac:dyDescent="0.3">
      <c r="A53" s="1"/>
      <c r="B53" s="113" t="s">
        <v>444</v>
      </c>
      <c r="C53" s="113" t="s">
        <v>27</v>
      </c>
      <c r="D53" s="113" t="s">
        <v>27</v>
      </c>
      <c r="E53" s="1"/>
    </row>
    <row r="54" spans="1:5" ht="18.75" x14ac:dyDescent="0.3">
      <c r="A54" s="1"/>
      <c r="B54" s="109" t="s">
        <v>445</v>
      </c>
      <c r="C54" s="109"/>
      <c r="D54" s="109"/>
      <c r="E54" s="1"/>
    </row>
    <row r="55" spans="1:5" ht="18.75" x14ac:dyDescent="0.3">
      <c r="A55" s="1"/>
      <c r="B55" s="109" t="s">
        <v>446</v>
      </c>
      <c r="C55" s="109"/>
      <c r="D55" s="109"/>
      <c r="E55" s="1"/>
    </row>
    <row r="56" spans="1:5" ht="18.75" x14ac:dyDescent="0.3">
      <c r="A56" s="1"/>
      <c r="B56" s="110"/>
      <c r="C56" s="111"/>
      <c r="D56" s="112"/>
      <c r="E56" s="1"/>
    </row>
    <row r="57" spans="1:5" ht="18.75" x14ac:dyDescent="0.3">
      <c r="A57" s="1"/>
      <c r="B57" s="113" t="s">
        <v>1160</v>
      </c>
      <c r="C57" s="113" t="s">
        <v>1</v>
      </c>
      <c r="D57" s="113" t="s">
        <v>1</v>
      </c>
      <c r="E57" s="1"/>
    </row>
    <row r="58" spans="1:5" ht="18.75" x14ac:dyDescent="0.3">
      <c r="A58" s="1"/>
      <c r="B58" s="109" t="s">
        <v>1146</v>
      </c>
      <c r="C58" s="109" t="s">
        <v>8</v>
      </c>
      <c r="D58" s="109" t="s">
        <v>8</v>
      </c>
      <c r="E58" s="1"/>
    </row>
    <row r="59" spans="1:5" ht="18.75" x14ac:dyDescent="0.3">
      <c r="A59" s="1"/>
      <c r="B59" s="109" t="s">
        <v>166</v>
      </c>
      <c r="C59" s="109" t="s">
        <v>2</v>
      </c>
      <c r="D59" s="109" t="s">
        <v>2</v>
      </c>
      <c r="E59" s="1"/>
    </row>
    <row r="60" spans="1:5" ht="18.75" x14ac:dyDescent="0.3">
      <c r="A60" s="1"/>
      <c r="B60" s="109" t="s">
        <v>1121</v>
      </c>
      <c r="C60" s="109" t="s">
        <v>3</v>
      </c>
      <c r="D60" s="109" t="s">
        <v>3</v>
      </c>
      <c r="E60" s="1"/>
    </row>
    <row r="61" spans="1:5" ht="18.75" x14ac:dyDescent="0.3">
      <c r="A61" s="1"/>
      <c r="B61" s="109" t="s">
        <v>1145</v>
      </c>
      <c r="C61" s="109" t="s">
        <v>4</v>
      </c>
      <c r="D61" s="109" t="s">
        <v>4</v>
      </c>
      <c r="E61" s="1"/>
    </row>
    <row r="62" spans="1:5" ht="18.75" x14ac:dyDescent="0.3">
      <c r="A62" s="1"/>
      <c r="B62" s="109" t="s">
        <v>5</v>
      </c>
      <c r="C62" s="109" t="s">
        <v>5</v>
      </c>
      <c r="D62" s="109" t="s">
        <v>5</v>
      </c>
      <c r="E62" s="1"/>
    </row>
    <row r="63" spans="1:5" ht="18.75" x14ac:dyDescent="0.3">
      <c r="A63" s="1"/>
      <c r="B63" s="109" t="s">
        <v>1152</v>
      </c>
      <c r="C63" s="109" t="s">
        <v>17</v>
      </c>
      <c r="D63" s="109" t="s">
        <v>17</v>
      </c>
      <c r="E63" s="1"/>
    </row>
    <row r="64" spans="1:5" ht="18.75" x14ac:dyDescent="0.3">
      <c r="A64" s="1"/>
      <c r="B64" s="109" t="s">
        <v>251</v>
      </c>
      <c r="C64" s="109"/>
      <c r="D64" s="109"/>
      <c r="E64" s="1"/>
    </row>
    <row r="65" spans="1:5" ht="18.75" x14ac:dyDescent="0.3">
      <c r="A65" s="1"/>
      <c r="B65" s="109" t="s">
        <v>1141</v>
      </c>
      <c r="C65" s="109" t="s">
        <v>6</v>
      </c>
      <c r="D65" s="109" t="s">
        <v>6</v>
      </c>
      <c r="E65" s="1"/>
    </row>
    <row r="66" spans="1:5" ht="18.75" x14ac:dyDescent="0.3">
      <c r="A66" s="1"/>
      <c r="B66" s="109" t="s">
        <v>7</v>
      </c>
      <c r="C66" s="109" t="s">
        <v>7</v>
      </c>
      <c r="D66" s="109" t="s">
        <v>7</v>
      </c>
      <c r="E66" s="1"/>
    </row>
    <row r="67" spans="1:5" ht="18.75" x14ac:dyDescent="0.3">
      <c r="A67" s="1"/>
      <c r="B67" s="109" t="s">
        <v>1161</v>
      </c>
      <c r="C67" s="109" t="s">
        <v>9</v>
      </c>
      <c r="D67" s="109" t="s">
        <v>9</v>
      </c>
      <c r="E67" s="1"/>
    </row>
    <row r="68" spans="1:5" ht="18.75" x14ac:dyDescent="0.3">
      <c r="A68" s="1"/>
      <c r="B68" s="109" t="s">
        <v>1147</v>
      </c>
      <c r="C68" s="109" t="s">
        <v>10</v>
      </c>
      <c r="D68" s="109" t="s">
        <v>10</v>
      </c>
      <c r="E68" s="1"/>
    </row>
    <row r="69" spans="1:5" ht="18.75" x14ac:dyDescent="0.3">
      <c r="A69" s="1"/>
      <c r="B69" s="109" t="s">
        <v>1148</v>
      </c>
      <c r="C69" s="109" t="s">
        <v>11</v>
      </c>
      <c r="D69" s="109" t="s">
        <v>11</v>
      </c>
      <c r="E69" s="1"/>
    </row>
    <row r="70" spans="1:5" ht="18.75" x14ac:dyDescent="0.3">
      <c r="A70" s="1"/>
      <c r="B70" s="109" t="s">
        <v>12</v>
      </c>
      <c r="C70" s="109" t="s">
        <v>12</v>
      </c>
      <c r="D70" s="109" t="s">
        <v>12</v>
      </c>
      <c r="E70" s="1"/>
    </row>
    <row r="71" spans="1:5" ht="18.75" x14ac:dyDescent="0.3">
      <c r="A71" s="1"/>
      <c r="B71" s="109" t="s">
        <v>13</v>
      </c>
      <c r="C71" s="109" t="s">
        <v>13</v>
      </c>
      <c r="D71" s="109" t="s">
        <v>13</v>
      </c>
      <c r="E71" s="1"/>
    </row>
    <row r="72" spans="1:5" ht="18.75" x14ac:dyDescent="0.3">
      <c r="A72" s="1"/>
      <c r="B72" s="109" t="s">
        <v>1149</v>
      </c>
      <c r="C72" s="109" t="s">
        <v>14</v>
      </c>
      <c r="D72" s="109" t="s">
        <v>14</v>
      </c>
      <c r="E72" s="1"/>
    </row>
    <row r="73" spans="1:5" ht="18.75" x14ac:dyDescent="0.3">
      <c r="A73" s="1"/>
      <c r="B73" s="109" t="s">
        <v>15</v>
      </c>
      <c r="C73" s="109" t="s">
        <v>15</v>
      </c>
      <c r="D73" s="109" t="s">
        <v>15</v>
      </c>
      <c r="E73" s="1"/>
    </row>
    <row r="74" spans="1:5" ht="18.75" x14ac:dyDescent="0.3">
      <c r="A74" s="1"/>
      <c r="B74" s="109" t="s">
        <v>167</v>
      </c>
      <c r="C74" s="109"/>
      <c r="D74" s="109"/>
      <c r="E74" s="1"/>
    </row>
    <row r="75" spans="1:5" ht="18.75" x14ac:dyDescent="0.3">
      <c r="A75" s="1"/>
      <c r="B75" s="109" t="s">
        <v>168</v>
      </c>
      <c r="C75" s="109"/>
      <c r="D75" s="109"/>
      <c r="E75" s="1"/>
    </row>
    <row r="76" spans="1:5" ht="18.75" x14ac:dyDescent="0.3">
      <c r="A76" s="1"/>
      <c r="B76" s="109" t="s">
        <v>1151</v>
      </c>
      <c r="C76" s="109" t="s">
        <v>16</v>
      </c>
      <c r="D76" s="109" t="s">
        <v>16</v>
      </c>
      <c r="E76" s="1"/>
    </row>
    <row r="77" spans="1:5" ht="18.75" x14ac:dyDescent="0.3">
      <c r="A77" s="1"/>
      <c r="B77" s="115"/>
      <c r="C77" s="115"/>
      <c r="D77" s="115"/>
      <c r="E77" s="1"/>
    </row>
    <row r="78" spans="1:5" ht="18.75" x14ac:dyDescent="0.3">
      <c r="A78" s="1"/>
      <c r="B78" s="113" t="s">
        <v>1162</v>
      </c>
      <c r="C78" s="113"/>
      <c r="D78" s="113"/>
      <c r="E78" s="1"/>
    </row>
    <row r="79" spans="1:5" ht="15.75" x14ac:dyDescent="0.25">
      <c r="B79" s="109" t="s">
        <v>48</v>
      </c>
      <c r="C79" s="109"/>
      <c r="D79" s="109"/>
    </row>
    <row r="80" spans="1:5" ht="15.75" x14ac:dyDescent="0.25">
      <c r="B80" s="109" t="s">
        <v>784</v>
      </c>
      <c r="C80" s="109"/>
      <c r="D80" s="109"/>
    </row>
    <row r="81" spans="2:4" ht="15.75" x14ac:dyDescent="0.25">
      <c r="B81" s="109" t="s">
        <v>49</v>
      </c>
      <c r="C81" s="109"/>
      <c r="D81" s="109"/>
    </row>
  </sheetData>
  <mergeCells count="116">
    <mergeCell ref="B81:D81"/>
    <mergeCell ref="B80:D80"/>
    <mergeCell ref="F6:M6"/>
    <mergeCell ref="F19:I19"/>
    <mergeCell ref="K19:M19"/>
    <mergeCell ref="F21:M21"/>
    <mergeCell ref="F20:M20"/>
    <mergeCell ref="K13:M13"/>
    <mergeCell ref="K14:M14"/>
    <mergeCell ref="K15:M15"/>
    <mergeCell ref="K16:M16"/>
    <mergeCell ref="K17:M17"/>
    <mergeCell ref="K8:M8"/>
    <mergeCell ref="K9:M9"/>
    <mergeCell ref="K10:M10"/>
    <mergeCell ref="K11:M11"/>
    <mergeCell ref="K12:M12"/>
    <mergeCell ref="F17:I17"/>
    <mergeCell ref="F18:I18"/>
    <mergeCell ref="K18:M18"/>
    <mergeCell ref="B76:D76"/>
    <mergeCell ref="B77:D77"/>
    <mergeCell ref="B78:D78"/>
    <mergeCell ref="B79:D79"/>
    <mergeCell ref="O5:T5"/>
    <mergeCell ref="F5:I5"/>
    <mergeCell ref="F7:I7"/>
    <mergeCell ref="K7:M7"/>
    <mergeCell ref="O1:T1"/>
    <mergeCell ref="O2:T2"/>
    <mergeCell ref="F3:M4"/>
    <mergeCell ref="O3:T3"/>
    <mergeCell ref="O4:T4"/>
    <mergeCell ref="F1:M2"/>
    <mergeCell ref="K5:M5"/>
    <mergeCell ref="F8:I8"/>
    <mergeCell ref="F9:I9"/>
    <mergeCell ref="F10:I10"/>
    <mergeCell ref="F11:I11"/>
    <mergeCell ref="F12:I12"/>
    <mergeCell ref="F13:I13"/>
    <mergeCell ref="F14:I14"/>
    <mergeCell ref="F15:I15"/>
    <mergeCell ref="F16:I16"/>
    <mergeCell ref="B15:D15"/>
    <mergeCell ref="A1:E4"/>
    <mergeCell ref="A5:E5"/>
    <mergeCell ref="A6:E6"/>
    <mergeCell ref="B7:D7"/>
    <mergeCell ref="B8:D8"/>
    <mergeCell ref="B9:D9"/>
    <mergeCell ref="A10:E10"/>
    <mergeCell ref="B11:D11"/>
    <mergeCell ref="A12:E12"/>
    <mergeCell ref="B13:D13"/>
    <mergeCell ref="B14:D14"/>
    <mergeCell ref="B27:D2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51:D51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63:D63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75:D75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</mergeCells>
  <hyperlinks>
    <hyperlink ref="B7:D7" location="арматура!R1C1" display="Арматура" xr:uid="{00000000-0004-0000-3800-000006000000}"/>
    <hyperlink ref="B8:D8" location="'Дріт в''язальний'!A1" display="Дріт в'язальний" xr:uid="{00000000-0004-0000-3800-000007000000}"/>
    <hyperlink ref="B9:D9" location="'Дріт ВР'!A1" display="Дріт ВР" xr:uid="{00000000-0004-0000-3800-000008000000}"/>
    <hyperlink ref="B11:D11" location="Двотавр!A1" display="Двотавр  " xr:uid="{00000000-0004-0000-3800-000009000000}"/>
    <hyperlink ref="B13:D13" location="Квадрат!A1" display="Квадрат сталевий" xr:uid="{00000000-0004-0000-3800-00000A000000}"/>
    <hyperlink ref="B15:D15" location="Круг!A1" display="Круг сталевий" xr:uid="{00000000-0004-0000-3800-00000B000000}"/>
    <hyperlink ref="B19:D19" location="лист!R1C1" display="Листы:" xr:uid="{00000000-0004-0000-3800-00000C000000}"/>
    <hyperlink ref="B20:D20" location="Лист!A1" display="Лист сталевий" xr:uid="{00000000-0004-0000-3800-00000D000000}"/>
    <hyperlink ref="B21:D21" location="'Лист рифлений'!A1" display="Лист рифлений" xr:uid="{00000000-0004-0000-3800-00000E000000}"/>
    <hyperlink ref="B22:D22" location="'Лист ПВЛ'!A1" display="Лист ПВЛ" xr:uid="{00000000-0004-0000-3800-00000F000000}"/>
    <hyperlink ref="B23:D23" location="'Лист оцинкований'!A1" display="Лист оцинкований" xr:uid="{00000000-0004-0000-3800-000010000000}"/>
    <hyperlink ref="B24:D24" location="'Лист нержавіючий'!A1" display="Лист нержавіючий" xr:uid="{00000000-0004-0000-3800-000011000000}"/>
    <hyperlink ref="B28:D28" location="Профнасил!A1" display="Профнастил" xr:uid="{00000000-0004-0000-3800-000012000000}"/>
    <hyperlink ref="B29:D29" location="'Преміум профнастил'!A1" display="Преміум профнастил" xr:uid="{00000000-0004-0000-3800-000013000000}"/>
    <hyperlink ref="B30:D30" location="' Металочерепиця'!A1" display="Металочерепиця" xr:uid="{00000000-0004-0000-3800-000014000000}"/>
    <hyperlink ref="B31:D31" location="'Преміум металочерепиця'!A1" display="Преміум металочерепиця" xr:uid="{00000000-0004-0000-3800-000015000000}"/>
    <hyperlink ref="B32:D32" location="метизы!R1C1" display="Метизы" xr:uid="{00000000-0004-0000-3800-000016000000}"/>
    <hyperlink ref="B33:D33" location="'Водосточна система'!A1" display="Водостічна система" xr:uid="{00000000-0004-0000-3800-000017000000}"/>
    <hyperlink ref="B34:D34" location="планки!R1C1" display="Планки" xr:uid="{00000000-0004-0000-3800-000018000000}"/>
    <hyperlink ref="B35:D35" location="'Утеплювач, ізоляція'!A1" display="Утеплювач, ізоляція" xr:uid="{00000000-0004-0000-3800-000019000000}"/>
    <hyperlink ref="B38:D38" location="'Фальцева покрівля'!A1" display="Фальцева покрівля" xr:uid="{00000000-0004-0000-3800-00001A000000}"/>
    <hyperlink ref="B40:D40" location="'сетка сварная в картах'!R1C1" display="Сетка:" xr:uid="{00000000-0004-0000-3800-00001B000000}"/>
    <hyperlink ref="B41:D41" location="'Сітка зварна в картах'!A1" display="Сітка зварна в картах" xr:uid="{00000000-0004-0000-3800-00001C000000}"/>
    <hyperlink ref="B42:D42" location="'Сітка зварна в рулоні'!A1" display="Сітка зварна в рулоне" xr:uid="{00000000-0004-0000-3800-00001D000000}"/>
    <hyperlink ref="B43:D43" location="'Сітка рабиця'!A1" display="Сітка рабиця" xr:uid="{00000000-0004-0000-3800-00001E000000}"/>
    <hyperlink ref="B45:D45" location="'труба профильная'!R1C1" display="Труба:" xr:uid="{00000000-0004-0000-3800-00001F000000}"/>
    <hyperlink ref="B46:D46" location="'Труба профільна'!A1" display="Труба профільна" xr:uid="{00000000-0004-0000-3800-000020000000}"/>
    <hyperlink ref="B47:D47" location="'Труба ел.зв.'!A1" display="Труба електрозварна" xr:uid="{00000000-0004-0000-3800-000021000000}"/>
    <hyperlink ref="B48:D48" location="'труба вгп'!R1C1" display="Трубв ВГП ДУ" xr:uid="{00000000-0004-0000-3800-000022000000}"/>
    <hyperlink ref="B50:D50" location="'Труба оцинк.'!A1" display="Труба оцинкована" xr:uid="{00000000-0004-0000-3800-000023000000}"/>
    <hyperlink ref="B51:D51" location="'Труба нержавіюча'!A1" display="Труба нержавіюча" xr:uid="{00000000-0004-0000-3800-000024000000}"/>
    <hyperlink ref="B57:D57" location="шпилька.гайка.шайба!R1C1" display="Комплектующие" xr:uid="{00000000-0004-0000-3800-000025000000}"/>
    <hyperlink ref="B60:D60" location="Цвяхи!A1" display="Цвяхи" xr:uid="{00000000-0004-0000-3800-000026000000}"/>
    <hyperlink ref="B61:D61" location="'Гіпсокартон та профіль'!A1" display=" Гіпсокартон та профіль" xr:uid="{00000000-0004-0000-3800-000027000000}"/>
    <hyperlink ref="B62:D62" location="диск!R1C1" display="Диск" xr:uid="{00000000-0004-0000-3800-000028000000}"/>
    <hyperlink ref="B65:D65" location="Лакофарбові!A1" display="Лакофарбові" xr:uid="{00000000-0004-0000-3800-000029000000}"/>
    <hyperlink ref="B66:D66" location="лопата!R1C1" display="Лопата" xr:uid="{00000000-0004-0000-3800-00002A000000}"/>
    <hyperlink ref="B67:D67" location="Згони!A1" display="Згони" xr:uid="{00000000-0004-0000-3800-00002B000000}"/>
    <hyperlink ref="B68:D68" location="Трійники!A1" display=" Трійники" xr:uid="{00000000-0004-0000-3800-00002C000000}"/>
    <hyperlink ref="B69:D69" location="Різьба!A1" display="Різьба" xr:uid="{00000000-0004-0000-3800-00002D000000}"/>
    <hyperlink ref="B70:D70" location="муфта!R1C1" display="Муфта" xr:uid="{00000000-0004-0000-3800-00002E000000}"/>
    <hyperlink ref="B71:D71" location="контргайка!R1C1" display="Контргайка" xr:uid="{00000000-0004-0000-3800-00002F000000}"/>
    <hyperlink ref="B72:D72" location="Фланець!A1" display="Фланець" xr:uid="{00000000-0004-0000-3800-000030000000}"/>
    <hyperlink ref="B73:D73" location="цемент!R1C1" display="Цемент" xr:uid="{00000000-0004-0000-3800-000031000000}"/>
    <hyperlink ref="B76:D76" location="'Щітка по металу'!A1" display="Щітка по металу" xr:uid="{00000000-0004-0000-3800-000032000000}"/>
    <hyperlink ref="B78:D78" location="доставка!R1C1" display="Услуги" xr:uid="{00000000-0004-0000-3800-000033000000}"/>
    <hyperlink ref="B79:D79" location="доставка!R1C1" display="Доставка" xr:uid="{00000000-0004-0000-3800-000034000000}"/>
    <hyperlink ref="B80:D80" location="Гільйотина!A1" display="Гільйотина" xr:uid="{00000000-0004-0000-3800-000035000000}"/>
    <hyperlink ref="B81:D81" location="плазма!R1C1" display="Плазма" xr:uid="{00000000-0004-0000-3800-000036000000}"/>
    <hyperlink ref="B53:D53" location="швеллер!R1C1" display="Швеллер" xr:uid="{00000000-0004-0000-3800-000037000000}"/>
    <hyperlink ref="B54:D54" location="'Швелер катаный'!A1" display="Швелер катаний" xr:uid="{00000000-0004-0000-3800-000038000000}"/>
    <hyperlink ref="B55:D55" location="'Швелер гнутий'!A1" display="Швелер гнутий" xr:uid="{00000000-0004-0000-3800-000039000000}"/>
    <hyperlink ref="B49:D49" location="'Труба безшов.'!A1" display="Турба безшовна" xr:uid="{00000000-0004-0000-3800-00003A000000}"/>
    <hyperlink ref="B59:D59" location="гайка!R1C1" display="Гайка" xr:uid="{00000000-0004-0000-3800-00003B000000}"/>
    <hyperlink ref="B74:D74" location="шайба!R1C1" display="Шайба" xr:uid="{00000000-0004-0000-3800-00003C000000}"/>
    <hyperlink ref="B75:D75" location="шпилька!R1C1" display="Шпилька" xr:uid="{00000000-0004-0000-3800-00003D000000}"/>
    <hyperlink ref="B26:D26" location="Смуга!A1" display="Смуга" xr:uid="{00000000-0004-0000-3800-00003E000000}"/>
    <hyperlink ref="B64:D64" location="заглушка!A1" display="Заглушка" xr:uid="{00000000-0004-0000-3800-00003F000000}"/>
    <hyperlink ref="B58:D58" location="Відводи!A1" display="Відводи" xr:uid="{00000000-0004-0000-3800-000040000000}"/>
    <hyperlink ref="B63:D63" location="Електроди!A1" display="Електроди" xr:uid="{00000000-0004-0000-3800-000041000000}"/>
    <hyperlink ref="B17:D17" location="Кутник!A1" display="Кутник" xr:uid="{00000000-0004-0000-3800-000042000000}"/>
    <hyperlink ref="B36:D36" location="Штакетник!A1" display="Штахетник" xr:uid="{00000000-0004-0000-3800-000043000000}"/>
    <hyperlink ref="B37:D37" location="'Штакетник Преміум'!A1" display="Штахетник преміум" xr:uid="{00000000-0004-0000-3800-000044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81"/>
  <sheetViews>
    <sheetView workbookViewId="0">
      <pane ySplit="5" topLeftCell="A6" activePane="bottomLeft" state="frozen"/>
      <selection pane="bottomLeft" activeCell="B7" sqref="B7:D7"/>
    </sheetView>
  </sheetViews>
  <sheetFormatPr defaultRowHeight="15" x14ac:dyDescent="0.25"/>
  <cols>
    <col min="1" max="1" width="1.28515625" customWidth="1"/>
    <col min="5" max="5" width="1.28515625" customWidth="1"/>
    <col min="6" max="6" width="36.5703125" customWidth="1"/>
    <col min="10" max="10" width="18.42578125" customWidth="1"/>
    <col min="11" max="11" width="9.7109375" customWidth="1"/>
  </cols>
  <sheetData>
    <row r="1" spans="1:18" ht="15" customHeight="1" x14ac:dyDescent="0.25">
      <c r="A1" s="114"/>
      <c r="B1" s="114"/>
      <c r="C1" s="114"/>
      <c r="D1" s="114"/>
      <c r="E1" s="114"/>
      <c r="F1" s="106" t="s">
        <v>289</v>
      </c>
      <c r="G1" s="106"/>
      <c r="H1" s="106"/>
      <c r="I1" s="106"/>
      <c r="J1" s="106"/>
      <c r="K1" s="106"/>
      <c r="L1" s="2" t="s">
        <v>517</v>
      </c>
      <c r="M1" s="101" t="s">
        <v>519</v>
      </c>
      <c r="N1" s="101"/>
      <c r="O1" s="101"/>
      <c r="P1" s="101"/>
      <c r="Q1" s="101"/>
      <c r="R1" s="101"/>
    </row>
    <row r="2" spans="1:18" ht="15" customHeight="1" x14ac:dyDescent="0.25">
      <c r="A2" s="114"/>
      <c r="B2" s="114"/>
      <c r="C2" s="114"/>
      <c r="D2" s="114"/>
      <c r="E2" s="114"/>
      <c r="F2" s="106"/>
      <c r="G2" s="106"/>
      <c r="H2" s="106"/>
      <c r="I2" s="106"/>
      <c r="J2" s="106"/>
      <c r="K2" s="106"/>
      <c r="L2" s="2" t="s">
        <v>521</v>
      </c>
      <c r="M2" s="101" t="s">
        <v>1476</v>
      </c>
      <c r="N2" s="101"/>
      <c r="O2" s="101"/>
      <c r="P2" s="101"/>
      <c r="Q2" s="101"/>
      <c r="R2" s="101"/>
    </row>
    <row r="3" spans="1:18" ht="15" customHeight="1" x14ac:dyDescent="0.25">
      <c r="A3" s="114"/>
      <c r="B3" s="114"/>
      <c r="C3" s="114"/>
      <c r="D3" s="114"/>
      <c r="E3" s="114"/>
      <c r="F3" s="107" t="s">
        <v>300</v>
      </c>
      <c r="G3" s="107"/>
      <c r="H3" s="107"/>
      <c r="I3" s="107"/>
      <c r="J3" s="107"/>
      <c r="K3" s="108"/>
      <c r="L3" s="2" t="s">
        <v>44</v>
      </c>
      <c r="M3" s="101" t="s">
        <v>47</v>
      </c>
      <c r="N3" s="101"/>
      <c r="O3" s="101"/>
      <c r="P3" s="101"/>
      <c r="Q3" s="101"/>
      <c r="R3" s="101"/>
    </row>
    <row r="4" spans="1:18" ht="15" customHeight="1" x14ac:dyDescent="0.25">
      <c r="A4" s="114"/>
      <c r="B4" s="114"/>
      <c r="C4" s="114"/>
      <c r="D4" s="114"/>
      <c r="E4" s="114"/>
      <c r="F4" s="107"/>
      <c r="G4" s="107"/>
      <c r="H4" s="107"/>
      <c r="I4" s="107"/>
      <c r="J4" s="107"/>
      <c r="K4" s="108"/>
      <c r="L4" s="2" t="s">
        <v>45</v>
      </c>
      <c r="M4" s="101" t="s">
        <v>520</v>
      </c>
      <c r="N4" s="101"/>
      <c r="O4" s="101"/>
      <c r="P4" s="101"/>
      <c r="Q4" s="101"/>
      <c r="R4" s="101"/>
    </row>
    <row r="5" spans="1:18" ht="18.75" x14ac:dyDescent="0.3">
      <c r="A5" s="113" t="s">
        <v>288</v>
      </c>
      <c r="B5" s="113"/>
      <c r="C5" s="113"/>
      <c r="D5" s="113"/>
      <c r="E5" s="113"/>
      <c r="F5" s="5" t="s">
        <v>493</v>
      </c>
      <c r="G5" s="16" t="s">
        <v>494</v>
      </c>
      <c r="H5" s="102" t="s">
        <v>495</v>
      </c>
      <c r="I5" s="103"/>
      <c r="J5" s="20" t="s">
        <v>496</v>
      </c>
      <c r="K5" s="19" t="s">
        <v>497</v>
      </c>
      <c r="L5" s="2" t="s">
        <v>46</v>
      </c>
      <c r="M5" s="101" t="s">
        <v>51</v>
      </c>
      <c r="N5" s="101"/>
      <c r="O5" s="101"/>
      <c r="P5" s="101"/>
      <c r="Q5" s="101"/>
      <c r="R5" s="101"/>
    </row>
    <row r="6" spans="1:18" ht="18.75" x14ac:dyDescent="0.3">
      <c r="A6" s="115"/>
      <c r="B6" s="115"/>
      <c r="C6" s="115"/>
      <c r="D6" s="115"/>
      <c r="E6" s="115"/>
      <c r="F6" s="67" t="s">
        <v>1589</v>
      </c>
      <c r="G6" s="42">
        <v>0.22</v>
      </c>
      <c r="H6" s="129">
        <f>J6/1000*G6</f>
        <v>8.5557999999999996</v>
      </c>
      <c r="I6" s="130"/>
      <c r="J6" s="42">
        <v>38890</v>
      </c>
      <c r="K6" s="4" t="s">
        <v>1142</v>
      </c>
    </row>
    <row r="7" spans="1:18" ht="18.75" x14ac:dyDescent="0.3">
      <c r="A7" s="1"/>
      <c r="B7" s="113" t="s">
        <v>0</v>
      </c>
      <c r="C7" s="113"/>
      <c r="D7" s="113"/>
      <c r="E7" s="1"/>
      <c r="F7" s="67" t="s">
        <v>302</v>
      </c>
      <c r="G7" s="42">
        <v>0.26</v>
      </c>
      <c r="H7" s="129">
        <f t="shared" ref="H7:H41" si="0">J7/1000*G7</f>
        <v>8.6918000000000006</v>
      </c>
      <c r="I7" s="130"/>
      <c r="J7" s="42">
        <v>33430</v>
      </c>
      <c r="K7" s="4" t="s">
        <v>1142</v>
      </c>
    </row>
    <row r="8" spans="1:18" ht="18.75" x14ac:dyDescent="0.3">
      <c r="A8" s="1"/>
      <c r="B8" s="109" t="s">
        <v>492</v>
      </c>
      <c r="C8" s="109"/>
      <c r="D8" s="109"/>
      <c r="E8" s="1"/>
      <c r="F8" s="67" t="s">
        <v>303</v>
      </c>
      <c r="G8" s="42">
        <v>0.26</v>
      </c>
      <c r="H8" s="129">
        <f t="shared" si="0"/>
        <v>10.865399999999999</v>
      </c>
      <c r="I8" s="130"/>
      <c r="J8" s="42">
        <v>41790</v>
      </c>
      <c r="K8" s="4" t="s">
        <v>1142</v>
      </c>
    </row>
    <row r="9" spans="1:18" ht="18.75" x14ac:dyDescent="0.3">
      <c r="A9" s="1"/>
      <c r="B9" s="109" t="s">
        <v>488</v>
      </c>
      <c r="C9" s="109"/>
      <c r="D9" s="109"/>
      <c r="E9" s="1"/>
      <c r="F9" s="67" t="s">
        <v>304</v>
      </c>
      <c r="G9" s="42">
        <v>0.4</v>
      </c>
      <c r="H9" s="129">
        <f t="shared" si="0"/>
        <v>13.372</v>
      </c>
      <c r="I9" s="130"/>
      <c r="J9" s="42">
        <v>33430</v>
      </c>
      <c r="K9" s="4" t="s">
        <v>1142</v>
      </c>
    </row>
    <row r="10" spans="1:18" ht="18.75" x14ac:dyDescent="0.3">
      <c r="A10" s="115"/>
      <c r="B10" s="115"/>
      <c r="C10" s="115"/>
      <c r="D10" s="115"/>
      <c r="E10" s="115"/>
      <c r="F10" s="67" t="s">
        <v>1503</v>
      </c>
      <c r="G10" s="42">
        <v>0.62</v>
      </c>
      <c r="H10" s="129">
        <f t="shared" si="0"/>
        <v>20.726600000000001</v>
      </c>
      <c r="I10" s="130"/>
      <c r="J10" s="42">
        <v>33430</v>
      </c>
      <c r="K10" s="4" t="s">
        <v>1142</v>
      </c>
    </row>
    <row r="11" spans="1:18" ht="18.75" x14ac:dyDescent="0.3">
      <c r="A11" s="1"/>
      <c r="B11" s="113" t="s">
        <v>533</v>
      </c>
      <c r="C11" s="113"/>
      <c r="D11" s="113"/>
      <c r="E11" s="1"/>
      <c r="F11" s="67" t="s">
        <v>1504</v>
      </c>
      <c r="G11" s="42">
        <v>0.88</v>
      </c>
      <c r="H11" s="129">
        <f t="shared" si="0"/>
        <v>31.548000000000002</v>
      </c>
      <c r="I11" s="130"/>
      <c r="J11" s="42">
        <v>35850</v>
      </c>
      <c r="K11" s="4" t="s">
        <v>1142</v>
      </c>
    </row>
    <row r="12" spans="1:18" ht="18.75" x14ac:dyDescent="0.3">
      <c r="A12" s="115"/>
      <c r="B12" s="115"/>
      <c r="C12" s="115"/>
      <c r="D12" s="115"/>
      <c r="E12" s="115"/>
      <c r="F12" s="67" t="s">
        <v>1505</v>
      </c>
      <c r="G12" s="42">
        <v>1.21</v>
      </c>
      <c r="H12" s="129">
        <f t="shared" si="0"/>
        <v>50.154499999999999</v>
      </c>
      <c r="I12" s="130"/>
      <c r="J12" s="42">
        <v>41450</v>
      </c>
      <c r="K12" s="4" t="s">
        <v>1142</v>
      </c>
    </row>
    <row r="13" spans="1:18" ht="18.75" x14ac:dyDescent="0.3">
      <c r="A13" s="1"/>
      <c r="B13" s="113" t="s">
        <v>290</v>
      </c>
      <c r="C13" s="113"/>
      <c r="D13" s="113"/>
      <c r="E13" s="1"/>
      <c r="F13" s="67" t="s">
        <v>1506</v>
      </c>
      <c r="G13" s="42">
        <v>1.58</v>
      </c>
      <c r="H13" s="129">
        <f t="shared" si="0"/>
        <v>65.491000000000014</v>
      </c>
      <c r="I13" s="130"/>
      <c r="J13" s="42">
        <v>41450</v>
      </c>
      <c r="K13" s="4" t="s">
        <v>1142</v>
      </c>
    </row>
    <row r="14" spans="1:18" ht="18.75" x14ac:dyDescent="0.3">
      <c r="A14" s="1"/>
      <c r="B14" s="110"/>
      <c r="C14" s="111"/>
      <c r="D14" s="112"/>
      <c r="E14" s="1"/>
      <c r="F14" s="67" t="s">
        <v>1366</v>
      </c>
      <c r="G14" s="42">
        <v>1.58</v>
      </c>
      <c r="H14" s="129">
        <f t="shared" si="0"/>
        <v>65.491000000000014</v>
      </c>
      <c r="I14" s="130"/>
      <c r="J14" s="42">
        <v>41450</v>
      </c>
      <c r="K14" s="4" t="s">
        <v>1142</v>
      </c>
    </row>
    <row r="15" spans="1:18" ht="18.75" x14ac:dyDescent="0.3">
      <c r="A15" s="1"/>
      <c r="B15" s="113" t="s">
        <v>300</v>
      </c>
      <c r="C15" s="113"/>
      <c r="D15" s="113"/>
      <c r="E15" s="1"/>
      <c r="F15" s="67" t="s">
        <v>1507</v>
      </c>
      <c r="G15" s="42">
        <v>2</v>
      </c>
      <c r="H15" s="129">
        <f t="shared" si="0"/>
        <v>82.9</v>
      </c>
      <c r="I15" s="130"/>
      <c r="J15" s="42">
        <v>41450</v>
      </c>
      <c r="K15" s="4" t="s">
        <v>1142</v>
      </c>
    </row>
    <row r="16" spans="1:18" ht="18.75" x14ac:dyDescent="0.3">
      <c r="A16" s="1"/>
      <c r="B16" s="110"/>
      <c r="C16" s="111"/>
      <c r="D16" s="112"/>
      <c r="E16" s="1"/>
      <c r="F16" s="67" t="s">
        <v>1508</v>
      </c>
      <c r="G16" s="42">
        <v>2.4700000000000002</v>
      </c>
      <c r="H16" s="129">
        <f t="shared" si="0"/>
        <v>102.6285</v>
      </c>
      <c r="I16" s="130"/>
      <c r="J16" s="42">
        <v>41550</v>
      </c>
      <c r="K16" s="4" t="s">
        <v>1142</v>
      </c>
    </row>
    <row r="17" spans="1:11" ht="18.75" x14ac:dyDescent="0.3">
      <c r="A17" s="1"/>
      <c r="B17" s="113" t="s">
        <v>430</v>
      </c>
      <c r="C17" s="113" t="s">
        <v>26</v>
      </c>
      <c r="D17" s="113" t="s">
        <v>26</v>
      </c>
      <c r="E17" s="1"/>
      <c r="F17" s="67" t="s">
        <v>305</v>
      </c>
      <c r="G17" s="42">
        <v>2.4700000000000002</v>
      </c>
      <c r="H17" s="129">
        <f t="shared" si="0"/>
        <v>102.38150000000002</v>
      </c>
      <c r="I17" s="130"/>
      <c r="J17" s="42">
        <v>41450</v>
      </c>
      <c r="K17" s="4" t="s">
        <v>1142</v>
      </c>
    </row>
    <row r="18" spans="1:11" ht="18.75" x14ac:dyDescent="0.3">
      <c r="A18" s="1"/>
      <c r="B18" s="110"/>
      <c r="C18" s="111"/>
      <c r="D18" s="112"/>
      <c r="E18" s="1"/>
      <c r="F18" s="67" t="s">
        <v>306</v>
      </c>
      <c r="G18" s="42">
        <v>2.98</v>
      </c>
      <c r="H18" s="129">
        <f t="shared" si="0"/>
        <v>123.521</v>
      </c>
      <c r="I18" s="130"/>
      <c r="J18" s="42">
        <v>41450</v>
      </c>
      <c r="K18" s="4" t="s">
        <v>1142</v>
      </c>
    </row>
    <row r="19" spans="1:11" ht="18.75" x14ac:dyDescent="0.3">
      <c r="A19" s="1"/>
      <c r="B19" s="113" t="s">
        <v>412</v>
      </c>
      <c r="C19" s="113"/>
      <c r="D19" s="113"/>
      <c r="E19" s="1"/>
      <c r="F19" s="67" t="s">
        <v>307</v>
      </c>
      <c r="G19" s="42">
        <v>3.55</v>
      </c>
      <c r="H19" s="129">
        <f t="shared" si="0"/>
        <v>158.15249999999997</v>
      </c>
      <c r="I19" s="130"/>
      <c r="J19" s="42">
        <v>44550</v>
      </c>
      <c r="K19" s="4" t="s">
        <v>1142</v>
      </c>
    </row>
    <row r="20" spans="1:11" ht="18.75" x14ac:dyDescent="0.3">
      <c r="A20" s="1"/>
      <c r="B20" s="109" t="s">
        <v>301</v>
      </c>
      <c r="C20" s="109"/>
      <c r="D20" s="109"/>
      <c r="E20" s="1"/>
      <c r="F20" s="67" t="s">
        <v>1381</v>
      </c>
      <c r="G20" s="42">
        <v>3.55</v>
      </c>
      <c r="H20" s="129">
        <f t="shared" si="0"/>
        <v>147.14750000000001</v>
      </c>
      <c r="I20" s="130"/>
      <c r="J20" s="42">
        <v>41450</v>
      </c>
      <c r="K20" s="4" t="s">
        <v>1142</v>
      </c>
    </row>
    <row r="21" spans="1:11" ht="18.75" x14ac:dyDescent="0.3">
      <c r="A21" s="1"/>
      <c r="B21" s="109" t="s">
        <v>410</v>
      </c>
      <c r="C21" s="109"/>
      <c r="D21" s="109"/>
      <c r="E21" s="1"/>
      <c r="F21" s="67" t="s">
        <v>308</v>
      </c>
      <c r="G21" s="42">
        <v>3.85</v>
      </c>
      <c r="H21" s="129">
        <f t="shared" si="0"/>
        <v>159.58250000000001</v>
      </c>
      <c r="I21" s="130"/>
      <c r="J21" s="42">
        <v>41450</v>
      </c>
      <c r="K21" s="4" t="s">
        <v>1142</v>
      </c>
    </row>
    <row r="22" spans="1:11" ht="18.75" x14ac:dyDescent="0.3">
      <c r="A22" s="1"/>
      <c r="B22" s="109" t="s">
        <v>28</v>
      </c>
      <c r="C22" s="109"/>
      <c r="D22" s="109"/>
      <c r="E22" s="1"/>
      <c r="F22" s="67" t="s">
        <v>309</v>
      </c>
      <c r="G22" s="42">
        <v>3.85</v>
      </c>
      <c r="H22" s="129">
        <f t="shared" si="0"/>
        <v>159.58250000000001</v>
      </c>
      <c r="I22" s="130"/>
      <c r="J22" s="42">
        <v>41450</v>
      </c>
      <c r="K22" s="4" t="s">
        <v>1142</v>
      </c>
    </row>
    <row r="23" spans="1:11" ht="18.75" x14ac:dyDescent="0.3">
      <c r="A23" s="1"/>
      <c r="B23" s="109" t="s">
        <v>411</v>
      </c>
      <c r="C23" s="109"/>
      <c r="D23" s="109"/>
      <c r="E23" s="1"/>
      <c r="F23" s="67" t="s">
        <v>310</v>
      </c>
      <c r="G23" s="42">
        <v>4.83</v>
      </c>
      <c r="H23" s="129">
        <f t="shared" si="0"/>
        <v>202.76339999999999</v>
      </c>
      <c r="I23" s="130"/>
      <c r="J23" s="42">
        <v>41980</v>
      </c>
      <c r="K23" s="4" t="s">
        <v>1142</v>
      </c>
    </row>
    <row r="24" spans="1:11" ht="18.75" x14ac:dyDescent="0.3">
      <c r="A24" s="1"/>
      <c r="B24" s="109" t="s">
        <v>413</v>
      </c>
      <c r="C24" s="109"/>
      <c r="D24" s="109"/>
      <c r="E24" s="1"/>
      <c r="F24" s="67" t="s">
        <v>311</v>
      </c>
      <c r="G24" s="42">
        <v>5.55</v>
      </c>
      <c r="H24" s="129">
        <f t="shared" si="0"/>
        <v>230.04750000000001</v>
      </c>
      <c r="I24" s="130"/>
      <c r="J24" s="42">
        <v>41450</v>
      </c>
      <c r="K24" s="4" t="s">
        <v>1142</v>
      </c>
    </row>
    <row r="25" spans="1:11" ht="18.75" x14ac:dyDescent="0.3">
      <c r="A25" s="1"/>
      <c r="B25" s="110"/>
      <c r="C25" s="111"/>
      <c r="D25" s="112"/>
      <c r="E25" s="1"/>
      <c r="F25" s="67" t="s">
        <v>312</v>
      </c>
      <c r="G25" s="42">
        <v>5.55</v>
      </c>
      <c r="H25" s="129">
        <f t="shared" si="0"/>
        <v>230.04750000000001</v>
      </c>
      <c r="I25" s="130"/>
      <c r="J25" s="42">
        <v>41450</v>
      </c>
      <c r="K25" s="4" t="s">
        <v>1142</v>
      </c>
    </row>
    <row r="26" spans="1:11" ht="18.75" x14ac:dyDescent="0.3">
      <c r="A26" s="1"/>
      <c r="B26" s="113" t="s">
        <v>429</v>
      </c>
      <c r="C26" s="113"/>
      <c r="D26" s="113"/>
      <c r="E26" s="1"/>
      <c r="F26" s="67" t="s">
        <v>313</v>
      </c>
      <c r="G26" s="42">
        <v>6.31</v>
      </c>
      <c r="H26" s="129">
        <f t="shared" si="0"/>
        <v>261.54950000000002</v>
      </c>
      <c r="I26" s="130"/>
      <c r="J26" s="42">
        <v>41450</v>
      </c>
      <c r="K26" s="4" t="s">
        <v>1142</v>
      </c>
    </row>
    <row r="27" spans="1:11" ht="18.75" x14ac:dyDescent="0.3">
      <c r="A27" s="1"/>
      <c r="B27" s="110"/>
      <c r="C27" s="111"/>
      <c r="D27" s="112"/>
      <c r="E27" s="1"/>
      <c r="F27" s="67" t="s">
        <v>314</v>
      </c>
      <c r="G27" s="42">
        <v>8</v>
      </c>
      <c r="H27" s="129">
        <f t="shared" si="0"/>
        <v>335.2</v>
      </c>
      <c r="I27" s="130"/>
      <c r="J27" s="42">
        <v>41900</v>
      </c>
      <c r="K27" s="4" t="s">
        <v>1142</v>
      </c>
    </row>
    <row r="28" spans="1:11" ht="18.75" x14ac:dyDescent="0.3">
      <c r="A28" s="1"/>
      <c r="B28" s="113" t="s">
        <v>18</v>
      </c>
      <c r="C28" s="113"/>
      <c r="D28" s="113"/>
      <c r="E28" s="1"/>
      <c r="F28" s="67" t="s">
        <v>315</v>
      </c>
      <c r="G28" s="42">
        <v>8.9</v>
      </c>
      <c r="H28" s="129">
        <f t="shared" si="0"/>
        <v>372.82100000000003</v>
      </c>
      <c r="I28" s="130"/>
      <c r="J28" s="42">
        <v>41890</v>
      </c>
      <c r="K28" s="4" t="s">
        <v>1142</v>
      </c>
    </row>
    <row r="29" spans="1:11" ht="18.75" x14ac:dyDescent="0.3">
      <c r="A29" s="1"/>
      <c r="B29" s="109" t="s">
        <v>885</v>
      </c>
      <c r="C29" s="109"/>
      <c r="D29" s="109"/>
      <c r="E29" s="1"/>
      <c r="F29" s="67" t="s">
        <v>316</v>
      </c>
      <c r="G29" s="42">
        <v>9.86</v>
      </c>
      <c r="H29" s="129">
        <f t="shared" si="0"/>
        <v>413.13399999999996</v>
      </c>
      <c r="I29" s="130"/>
      <c r="J29" s="42">
        <v>41900</v>
      </c>
      <c r="K29" s="4" t="s">
        <v>1142</v>
      </c>
    </row>
    <row r="30" spans="1:11" ht="18.75" x14ac:dyDescent="0.3">
      <c r="A30" s="1"/>
      <c r="B30" s="113" t="s">
        <v>889</v>
      </c>
      <c r="C30" s="113"/>
      <c r="D30" s="113"/>
      <c r="E30" s="1"/>
      <c r="F30" s="67" t="s">
        <v>317</v>
      </c>
      <c r="G30" s="42">
        <v>10.73</v>
      </c>
      <c r="H30" s="129">
        <f t="shared" si="0"/>
        <v>449.58699999999999</v>
      </c>
      <c r="I30" s="130"/>
      <c r="J30" s="42">
        <v>41900</v>
      </c>
      <c r="K30" s="4" t="s">
        <v>1142</v>
      </c>
    </row>
    <row r="31" spans="1:11" ht="18.75" x14ac:dyDescent="0.3">
      <c r="A31" s="1"/>
      <c r="B31" s="109" t="s">
        <v>893</v>
      </c>
      <c r="C31" s="109"/>
      <c r="D31" s="109"/>
      <c r="E31" s="1"/>
      <c r="F31" s="67" t="s">
        <v>318</v>
      </c>
      <c r="G31" s="42">
        <v>12.48</v>
      </c>
      <c r="H31" s="129">
        <f t="shared" si="0"/>
        <v>522.78719999999998</v>
      </c>
      <c r="I31" s="130"/>
      <c r="J31" s="42">
        <v>41890</v>
      </c>
      <c r="K31" s="4" t="s">
        <v>1142</v>
      </c>
    </row>
    <row r="32" spans="1:11" ht="18.75" x14ac:dyDescent="0.3">
      <c r="A32" s="1"/>
      <c r="B32" s="109" t="s">
        <v>1631</v>
      </c>
      <c r="C32" s="109"/>
      <c r="D32" s="109"/>
      <c r="E32" s="1"/>
      <c r="F32" s="67" t="s">
        <v>319</v>
      </c>
      <c r="G32" s="42">
        <v>14.2</v>
      </c>
      <c r="H32" s="129">
        <f t="shared" si="0"/>
        <v>594.9799999999999</v>
      </c>
      <c r="I32" s="130"/>
      <c r="J32" s="42">
        <v>41900</v>
      </c>
      <c r="K32" s="4" t="s">
        <v>1142</v>
      </c>
    </row>
    <row r="33" spans="1:11" ht="18.75" x14ac:dyDescent="0.3">
      <c r="A33" s="1"/>
      <c r="B33" s="109" t="s">
        <v>1144</v>
      </c>
      <c r="C33" s="109"/>
      <c r="D33" s="109"/>
      <c r="E33" s="1"/>
      <c r="F33" s="67" t="s">
        <v>320</v>
      </c>
      <c r="G33" s="42">
        <v>15.41</v>
      </c>
      <c r="H33" s="129">
        <f t="shared" si="0"/>
        <v>645.67899999999997</v>
      </c>
      <c r="I33" s="130"/>
      <c r="J33" s="42">
        <v>41900</v>
      </c>
      <c r="K33" s="4" t="s">
        <v>1142</v>
      </c>
    </row>
    <row r="34" spans="1:11" ht="18.75" x14ac:dyDescent="0.3">
      <c r="A34" s="1"/>
      <c r="B34" s="109" t="s">
        <v>19</v>
      </c>
      <c r="C34" s="109"/>
      <c r="D34" s="109"/>
      <c r="E34" s="1"/>
      <c r="F34" s="67" t="s">
        <v>1382</v>
      </c>
      <c r="G34" s="42">
        <v>16.670000000000002</v>
      </c>
      <c r="H34" s="129">
        <f t="shared" si="0"/>
        <v>698.47300000000007</v>
      </c>
      <c r="I34" s="130"/>
      <c r="J34" s="42">
        <v>41900</v>
      </c>
      <c r="K34" s="4" t="s">
        <v>1142</v>
      </c>
    </row>
    <row r="35" spans="1:11" ht="18.75" x14ac:dyDescent="0.3">
      <c r="A35" s="1"/>
      <c r="B35" s="109" t="s">
        <v>904</v>
      </c>
      <c r="C35" s="109"/>
      <c r="D35" s="109"/>
      <c r="E35" s="1"/>
      <c r="F35" s="67" t="s">
        <v>321</v>
      </c>
      <c r="G35" s="42">
        <v>19.100000000000001</v>
      </c>
      <c r="H35" s="129">
        <f t="shared" si="0"/>
        <v>800.29000000000008</v>
      </c>
      <c r="I35" s="130"/>
      <c r="J35" s="42">
        <v>41900</v>
      </c>
      <c r="K35" s="4" t="s">
        <v>1142</v>
      </c>
    </row>
    <row r="36" spans="1:11" ht="18.75" x14ac:dyDescent="0.3">
      <c r="A36" s="1"/>
      <c r="B36" s="113" t="s">
        <v>1474</v>
      </c>
      <c r="C36" s="113"/>
      <c r="D36" s="113"/>
      <c r="E36" s="1"/>
      <c r="F36" s="67" t="s">
        <v>1509</v>
      </c>
      <c r="G36" s="42">
        <v>22.18</v>
      </c>
      <c r="H36" s="129">
        <f t="shared" si="0"/>
        <v>951.52199999999993</v>
      </c>
      <c r="I36" s="130"/>
      <c r="J36" s="42">
        <v>42900</v>
      </c>
      <c r="K36" s="4" t="s">
        <v>1142</v>
      </c>
    </row>
    <row r="37" spans="1:11" ht="18.75" x14ac:dyDescent="0.3">
      <c r="A37" s="1"/>
      <c r="B37" s="109" t="s">
        <v>1475</v>
      </c>
      <c r="C37" s="109"/>
      <c r="D37" s="109"/>
      <c r="E37" s="1"/>
      <c r="F37" s="67" t="s">
        <v>322</v>
      </c>
      <c r="G37" s="42">
        <v>27</v>
      </c>
      <c r="H37" s="129">
        <f t="shared" si="0"/>
        <v>1158.3</v>
      </c>
      <c r="I37" s="130"/>
      <c r="J37" s="42">
        <v>42900</v>
      </c>
      <c r="K37" s="4" t="s">
        <v>1142</v>
      </c>
    </row>
    <row r="38" spans="1:11" ht="18.75" x14ac:dyDescent="0.3">
      <c r="A38" s="1"/>
      <c r="B38" s="113" t="s">
        <v>785</v>
      </c>
      <c r="C38" s="113"/>
      <c r="D38" s="113"/>
      <c r="E38" s="1"/>
      <c r="F38" s="67" t="s">
        <v>323</v>
      </c>
      <c r="G38" s="42">
        <v>30.2</v>
      </c>
      <c r="H38" s="129">
        <f t="shared" si="0"/>
        <v>1295.58</v>
      </c>
      <c r="I38" s="130"/>
      <c r="J38" s="42">
        <v>42900</v>
      </c>
      <c r="K38" s="4" t="s">
        <v>1142</v>
      </c>
    </row>
    <row r="39" spans="1:11" ht="18.75" x14ac:dyDescent="0.3">
      <c r="A39" s="1"/>
      <c r="B39" s="110"/>
      <c r="C39" s="111"/>
      <c r="D39" s="112"/>
      <c r="E39" s="1"/>
      <c r="F39" s="67" t="s">
        <v>324</v>
      </c>
      <c r="G39" s="42">
        <v>49.09</v>
      </c>
      <c r="H39" s="129">
        <f t="shared" si="0"/>
        <v>2105.9610000000002</v>
      </c>
      <c r="I39" s="130"/>
      <c r="J39" s="42">
        <v>42900</v>
      </c>
      <c r="K39" s="4" t="s">
        <v>1142</v>
      </c>
    </row>
    <row r="40" spans="1:11" ht="18.75" x14ac:dyDescent="0.3">
      <c r="A40" s="1"/>
      <c r="B40" s="113" t="s">
        <v>1143</v>
      </c>
      <c r="C40" s="113"/>
      <c r="D40" s="113"/>
      <c r="E40" s="1"/>
      <c r="F40" s="67" t="s">
        <v>325</v>
      </c>
      <c r="G40" s="42">
        <v>61.62</v>
      </c>
      <c r="H40" s="129">
        <f t="shared" si="0"/>
        <v>2643.4979999999996</v>
      </c>
      <c r="I40" s="130"/>
      <c r="J40" s="42">
        <v>42900</v>
      </c>
      <c r="K40" s="4" t="s">
        <v>1142</v>
      </c>
    </row>
    <row r="41" spans="1:11" ht="18.75" x14ac:dyDescent="0.3">
      <c r="A41" s="1"/>
      <c r="B41" s="109" t="s">
        <v>905</v>
      </c>
      <c r="C41" s="109"/>
      <c r="D41" s="109"/>
      <c r="E41" s="1"/>
      <c r="F41" s="67" t="s">
        <v>326</v>
      </c>
      <c r="G41" s="42">
        <v>74.900000000000006</v>
      </c>
      <c r="H41" s="129">
        <f t="shared" si="0"/>
        <v>3213.21</v>
      </c>
      <c r="I41" s="130"/>
      <c r="J41" s="42">
        <v>42900</v>
      </c>
      <c r="K41" s="4" t="s">
        <v>1142</v>
      </c>
    </row>
    <row r="42" spans="1:11" ht="18.75" x14ac:dyDescent="0.3">
      <c r="A42" s="1"/>
      <c r="B42" s="109" t="s">
        <v>906</v>
      </c>
      <c r="C42" s="109"/>
      <c r="D42" s="109"/>
      <c r="E42" s="1"/>
      <c r="F42" s="67" t="s">
        <v>1510</v>
      </c>
      <c r="G42" s="42">
        <v>138.65</v>
      </c>
      <c r="H42" s="129">
        <f t="shared" ref="H42" si="1">J42/1000*G42</f>
        <v>5948.085</v>
      </c>
      <c r="I42" s="130"/>
      <c r="J42" s="42">
        <v>42900</v>
      </c>
      <c r="K42" s="4" t="s">
        <v>1142</v>
      </c>
    </row>
    <row r="43" spans="1:11" ht="18.75" x14ac:dyDescent="0.3">
      <c r="A43" s="1"/>
      <c r="B43" s="109" t="s">
        <v>927</v>
      </c>
      <c r="C43" s="109"/>
      <c r="D43" s="109"/>
      <c r="E43" s="1"/>
    </row>
    <row r="44" spans="1:11" ht="18.75" x14ac:dyDescent="0.3">
      <c r="A44" s="1"/>
      <c r="B44" s="110"/>
      <c r="C44" s="111"/>
      <c r="D44" s="112"/>
      <c r="E44" s="1"/>
    </row>
    <row r="45" spans="1:11" ht="18.75" x14ac:dyDescent="0.3">
      <c r="A45" s="1"/>
      <c r="B45" s="113" t="s">
        <v>29</v>
      </c>
      <c r="C45" s="113"/>
      <c r="D45" s="113"/>
      <c r="E45" s="1"/>
    </row>
    <row r="46" spans="1:11" ht="18.75" x14ac:dyDescent="0.3">
      <c r="A46" s="1"/>
      <c r="B46" s="109" t="s">
        <v>535</v>
      </c>
      <c r="C46" s="109" t="s">
        <v>20</v>
      </c>
      <c r="D46" s="109" t="s">
        <v>20</v>
      </c>
      <c r="E46" s="1"/>
    </row>
    <row r="47" spans="1:11" ht="18.75" x14ac:dyDescent="0.3">
      <c r="A47" s="1"/>
      <c r="B47" s="109" t="s">
        <v>766</v>
      </c>
      <c r="C47" s="109" t="s">
        <v>21</v>
      </c>
      <c r="D47" s="109" t="s">
        <v>21</v>
      </c>
      <c r="E47" s="1"/>
    </row>
    <row r="48" spans="1:11" ht="18.75" x14ac:dyDescent="0.3">
      <c r="A48" s="1"/>
      <c r="B48" s="109" t="s">
        <v>22</v>
      </c>
      <c r="C48" s="109" t="s">
        <v>22</v>
      </c>
      <c r="D48" s="109" t="s">
        <v>22</v>
      </c>
      <c r="E48" s="1"/>
    </row>
    <row r="49" spans="1:5" ht="18.75" x14ac:dyDescent="0.3">
      <c r="A49" s="1"/>
      <c r="B49" s="109" t="s">
        <v>1159</v>
      </c>
      <c r="C49" s="109" t="s">
        <v>23</v>
      </c>
      <c r="D49" s="109" t="s">
        <v>23</v>
      </c>
      <c r="E49" s="1"/>
    </row>
    <row r="50" spans="1:5" ht="18.75" x14ac:dyDescent="0.3">
      <c r="A50" s="1"/>
      <c r="B50" s="109" t="s">
        <v>767</v>
      </c>
      <c r="C50" s="109" t="s">
        <v>24</v>
      </c>
      <c r="D50" s="109" t="s">
        <v>24</v>
      </c>
      <c r="E50" s="1"/>
    </row>
    <row r="51" spans="1:5" ht="18.75" x14ac:dyDescent="0.3">
      <c r="A51" s="1"/>
      <c r="B51" s="109" t="s">
        <v>768</v>
      </c>
      <c r="C51" s="109" t="s">
        <v>25</v>
      </c>
      <c r="D51" s="109" t="s">
        <v>25</v>
      </c>
      <c r="E51" s="1"/>
    </row>
    <row r="52" spans="1:5" ht="18.75" x14ac:dyDescent="0.3">
      <c r="A52" s="1"/>
      <c r="B52" s="110"/>
      <c r="C52" s="111"/>
      <c r="D52" s="112"/>
      <c r="E52" s="1"/>
    </row>
    <row r="53" spans="1:5" ht="18.75" x14ac:dyDescent="0.3">
      <c r="A53" s="1"/>
      <c r="B53" s="113" t="s">
        <v>444</v>
      </c>
      <c r="C53" s="113" t="s">
        <v>27</v>
      </c>
      <c r="D53" s="113" t="s">
        <v>27</v>
      </c>
      <c r="E53" s="1"/>
    </row>
    <row r="54" spans="1:5" ht="18.75" x14ac:dyDescent="0.3">
      <c r="A54" s="1"/>
      <c r="B54" s="109" t="s">
        <v>445</v>
      </c>
      <c r="C54" s="109"/>
      <c r="D54" s="109"/>
      <c r="E54" s="1"/>
    </row>
    <row r="55" spans="1:5" ht="18.75" x14ac:dyDescent="0.3">
      <c r="A55" s="1"/>
      <c r="B55" s="109" t="s">
        <v>446</v>
      </c>
      <c r="C55" s="109"/>
      <c r="D55" s="109"/>
      <c r="E55" s="1"/>
    </row>
    <row r="56" spans="1:5" ht="18.75" x14ac:dyDescent="0.3">
      <c r="A56" s="1"/>
      <c r="B56" s="110"/>
      <c r="C56" s="111"/>
      <c r="D56" s="112"/>
      <c r="E56" s="1"/>
    </row>
    <row r="57" spans="1:5" ht="18.75" x14ac:dyDescent="0.3">
      <c r="A57" s="1"/>
      <c r="B57" s="113" t="s">
        <v>1160</v>
      </c>
      <c r="C57" s="113" t="s">
        <v>1</v>
      </c>
      <c r="D57" s="113" t="s">
        <v>1</v>
      </c>
      <c r="E57" s="1"/>
    </row>
    <row r="58" spans="1:5" ht="18.75" x14ac:dyDescent="0.3">
      <c r="A58" s="1"/>
      <c r="B58" s="109" t="s">
        <v>1146</v>
      </c>
      <c r="C58" s="109" t="s">
        <v>8</v>
      </c>
      <c r="D58" s="109" t="s">
        <v>8</v>
      </c>
      <c r="E58" s="1"/>
    </row>
    <row r="59" spans="1:5" ht="18.75" x14ac:dyDescent="0.3">
      <c r="A59" s="1"/>
      <c r="B59" s="109" t="s">
        <v>166</v>
      </c>
      <c r="C59" s="109" t="s">
        <v>2</v>
      </c>
      <c r="D59" s="109" t="s">
        <v>2</v>
      </c>
      <c r="E59" s="1"/>
    </row>
    <row r="60" spans="1:5" ht="18.75" x14ac:dyDescent="0.3">
      <c r="A60" s="1"/>
      <c r="B60" s="109" t="s">
        <v>1121</v>
      </c>
      <c r="C60" s="109" t="s">
        <v>3</v>
      </c>
      <c r="D60" s="109" t="s">
        <v>3</v>
      </c>
      <c r="E60" s="1"/>
    </row>
    <row r="61" spans="1:5" ht="18.75" x14ac:dyDescent="0.3">
      <c r="A61" s="1"/>
      <c r="B61" s="109" t="s">
        <v>1145</v>
      </c>
      <c r="C61" s="109" t="s">
        <v>4</v>
      </c>
      <c r="D61" s="109" t="s">
        <v>4</v>
      </c>
      <c r="E61" s="1"/>
    </row>
    <row r="62" spans="1:5" ht="18.75" x14ac:dyDescent="0.3">
      <c r="A62" s="1"/>
      <c r="B62" s="109" t="s">
        <v>5</v>
      </c>
      <c r="C62" s="109" t="s">
        <v>5</v>
      </c>
      <c r="D62" s="109" t="s">
        <v>5</v>
      </c>
      <c r="E62" s="1"/>
    </row>
    <row r="63" spans="1:5" ht="18.75" x14ac:dyDescent="0.3">
      <c r="A63" s="1"/>
      <c r="B63" s="109" t="s">
        <v>1152</v>
      </c>
      <c r="C63" s="109" t="s">
        <v>17</v>
      </c>
      <c r="D63" s="109" t="s">
        <v>17</v>
      </c>
      <c r="E63" s="1"/>
    </row>
    <row r="64" spans="1:5" ht="18.75" x14ac:dyDescent="0.3">
      <c r="A64" s="1"/>
      <c r="B64" s="109" t="s">
        <v>251</v>
      </c>
      <c r="C64" s="109"/>
      <c r="D64" s="109"/>
      <c r="E64" s="1"/>
    </row>
    <row r="65" spans="1:5" ht="18.75" x14ac:dyDescent="0.3">
      <c r="A65" s="1"/>
      <c r="B65" s="109" t="s">
        <v>1141</v>
      </c>
      <c r="C65" s="109" t="s">
        <v>6</v>
      </c>
      <c r="D65" s="109" t="s">
        <v>6</v>
      </c>
      <c r="E65" s="1"/>
    </row>
    <row r="66" spans="1:5" ht="18.75" x14ac:dyDescent="0.3">
      <c r="A66" s="1"/>
      <c r="B66" s="109" t="s">
        <v>7</v>
      </c>
      <c r="C66" s="109" t="s">
        <v>7</v>
      </c>
      <c r="D66" s="109" t="s">
        <v>7</v>
      </c>
      <c r="E66" s="1"/>
    </row>
    <row r="67" spans="1:5" ht="18.75" x14ac:dyDescent="0.3">
      <c r="A67" s="1"/>
      <c r="B67" s="109" t="s">
        <v>1161</v>
      </c>
      <c r="C67" s="109" t="s">
        <v>9</v>
      </c>
      <c r="D67" s="109" t="s">
        <v>9</v>
      </c>
      <c r="E67" s="1"/>
    </row>
    <row r="68" spans="1:5" ht="18.75" x14ac:dyDescent="0.3">
      <c r="A68" s="1"/>
      <c r="B68" s="109" t="s">
        <v>1147</v>
      </c>
      <c r="C68" s="109" t="s">
        <v>10</v>
      </c>
      <c r="D68" s="109" t="s">
        <v>10</v>
      </c>
      <c r="E68" s="1"/>
    </row>
    <row r="69" spans="1:5" ht="18.75" x14ac:dyDescent="0.3">
      <c r="A69" s="1"/>
      <c r="B69" s="109" t="s">
        <v>1148</v>
      </c>
      <c r="C69" s="109" t="s">
        <v>11</v>
      </c>
      <c r="D69" s="109" t="s">
        <v>11</v>
      </c>
      <c r="E69" s="1"/>
    </row>
    <row r="70" spans="1:5" ht="18.75" x14ac:dyDescent="0.3">
      <c r="A70" s="1"/>
      <c r="B70" s="109" t="s">
        <v>12</v>
      </c>
      <c r="C70" s="109" t="s">
        <v>12</v>
      </c>
      <c r="D70" s="109" t="s">
        <v>12</v>
      </c>
      <c r="E70" s="1"/>
    </row>
    <row r="71" spans="1:5" ht="18.75" x14ac:dyDescent="0.3">
      <c r="A71" s="1"/>
      <c r="B71" s="109" t="s">
        <v>13</v>
      </c>
      <c r="C71" s="109" t="s">
        <v>13</v>
      </c>
      <c r="D71" s="109" t="s">
        <v>13</v>
      </c>
      <c r="E71" s="1"/>
    </row>
    <row r="72" spans="1:5" ht="18.75" x14ac:dyDescent="0.3">
      <c r="A72" s="1"/>
      <c r="B72" s="109" t="s">
        <v>1149</v>
      </c>
      <c r="C72" s="109" t="s">
        <v>14</v>
      </c>
      <c r="D72" s="109" t="s">
        <v>14</v>
      </c>
      <c r="E72" s="1"/>
    </row>
    <row r="73" spans="1:5" ht="18.75" x14ac:dyDescent="0.3">
      <c r="A73" s="1"/>
      <c r="B73" s="109" t="s">
        <v>15</v>
      </c>
      <c r="C73" s="109" t="s">
        <v>15</v>
      </c>
      <c r="D73" s="109" t="s">
        <v>15</v>
      </c>
      <c r="E73" s="1"/>
    </row>
    <row r="74" spans="1:5" ht="18.75" x14ac:dyDescent="0.3">
      <c r="A74" s="1"/>
      <c r="B74" s="109" t="s">
        <v>167</v>
      </c>
      <c r="C74" s="109"/>
      <c r="D74" s="109"/>
      <c r="E74" s="1"/>
    </row>
    <row r="75" spans="1:5" ht="18.75" x14ac:dyDescent="0.3">
      <c r="A75" s="1"/>
      <c r="B75" s="109" t="s">
        <v>168</v>
      </c>
      <c r="C75" s="109"/>
      <c r="D75" s="109"/>
      <c r="E75" s="1"/>
    </row>
    <row r="76" spans="1:5" ht="18.75" x14ac:dyDescent="0.3">
      <c r="A76" s="1"/>
      <c r="B76" s="109" t="s">
        <v>1151</v>
      </c>
      <c r="C76" s="109" t="s">
        <v>16</v>
      </c>
      <c r="D76" s="109" t="s">
        <v>16</v>
      </c>
      <c r="E76" s="1"/>
    </row>
    <row r="77" spans="1:5" ht="18.75" x14ac:dyDescent="0.3">
      <c r="A77" s="1"/>
      <c r="B77" s="115"/>
      <c r="C77" s="115"/>
      <c r="D77" s="115"/>
      <c r="E77" s="1"/>
    </row>
    <row r="78" spans="1:5" ht="18.75" x14ac:dyDescent="0.3">
      <c r="A78" s="1"/>
      <c r="B78" s="113" t="s">
        <v>1162</v>
      </c>
      <c r="C78" s="113"/>
      <c r="D78" s="113"/>
      <c r="E78" s="1"/>
    </row>
    <row r="79" spans="1:5" ht="15.75" x14ac:dyDescent="0.25">
      <c r="B79" s="109" t="s">
        <v>48</v>
      </c>
      <c r="C79" s="109"/>
      <c r="D79" s="109"/>
    </row>
    <row r="80" spans="1:5" ht="15.75" x14ac:dyDescent="0.25">
      <c r="B80" s="109" t="s">
        <v>784</v>
      </c>
      <c r="C80" s="109"/>
      <c r="D80" s="109"/>
    </row>
    <row r="81" spans="2:4" ht="15.75" x14ac:dyDescent="0.25">
      <c r="B81" s="109" t="s">
        <v>49</v>
      </c>
      <c r="C81" s="109"/>
      <c r="D81" s="109"/>
    </row>
  </sheetData>
  <mergeCells count="123">
    <mergeCell ref="B81:D81"/>
    <mergeCell ref="H42:I42"/>
    <mergeCell ref="B80:D80"/>
    <mergeCell ref="H18:I18"/>
    <mergeCell ref="H19:I19"/>
    <mergeCell ref="H20:I20"/>
    <mergeCell ref="H21:I21"/>
    <mergeCell ref="B79:D79"/>
    <mergeCell ref="B76:D76"/>
    <mergeCell ref="B77:D77"/>
    <mergeCell ref="B35:D35"/>
    <mergeCell ref="B36:D36"/>
    <mergeCell ref="B37:D37"/>
    <mergeCell ref="B38:D38"/>
    <mergeCell ref="B49:D49"/>
    <mergeCell ref="B50:D50"/>
    <mergeCell ref="B51:D51"/>
    <mergeCell ref="B58:D58"/>
    <mergeCell ref="B59:D59"/>
    <mergeCell ref="B60:D60"/>
    <mergeCell ref="B61:D61"/>
    <mergeCell ref="B39:D39"/>
    <mergeCell ref="B78:D78"/>
    <mergeCell ref="B46:D46"/>
    <mergeCell ref="B47:D47"/>
    <mergeCell ref="B34:D34"/>
    <mergeCell ref="B28:D28"/>
    <mergeCell ref="B29:D29"/>
    <mergeCell ref="B30:D30"/>
    <mergeCell ref="B31:D31"/>
    <mergeCell ref="B32:D32"/>
    <mergeCell ref="B33:D33"/>
    <mergeCell ref="B45:D45"/>
    <mergeCell ref="B41:D41"/>
    <mergeCell ref="B42:D42"/>
    <mergeCell ref="B43:D43"/>
    <mergeCell ref="B44:D44"/>
    <mergeCell ref="A1:E4"/>
    <mergeCell ref="A5:E5"/>
    <mergeCell ref="A6:E6"/>
    <mergeCell ref="B7:D7"/>
    <mergeCell ref="B8:D8"/>
    <mergeCell ref="B9:D9"/>
    <mergeCell ref="B26:D26"/>
    <mergeCell ref="B27:D27"/>
    <mergeCell ref="B16:D16"/>
    <mergeCell ref="B17:D17"/>
    <mergeCell ref="B18:D18"/>
    <mergeCell ref="B19:D19"/>
    <mergeCell ref="B20:D20"/>
    <mergeCell ref="B21:D21"/>
    <mergeCell ref="B25:D25"/>
    <mergeCell ref="B24:D24"/>
    <mergeCell ref="B22:D22"/>
    <mergeCell ref="B23:D23"/>
    <mergeCell ref="A10:E10"/>
    <mergeCell ref="B11:D11"/>
    <mergeCell ref="A12:E12"/>
    <mergeCell ref="B13:D13"/>
    <mergeCell ref="B14:D14"/>
    <mergeCell ref="B15:D15"/>
    <mergeCell ref="H16:I16"/>
    <mergeCell ref="H17:I17"/>
    <mergeCell ref="B71:D71"/>
    <mergeCell ref="B72:D72"/>
    <mergeCell ref="B73:D73"/>
    <mergeCell ref="B74:D74"/>
    <mergeCell ref="B75:D75"/>
    <mergeCell ref="B64:D64"/>
    <mergeCell ref="B65:D65"/>
    <mergeCell ref="B66:D66"/>
    <mergeCell ref="B67:D67"/>
    <mergeCell ref="B68:D68"/>
    <mergeCell ref="B69:D69"/>
    <mergeCell ref="B62:D62"/>
    <mergeCell ref="B63:D63"/>
    <mergeCell ref="B52:D52"/>
    <mergeCell ref="B53:D53"/>
    <mergeCell ref="B54:D54"/>
    <mergeCell ref="B55:D55"/>
    <mergeCell ref="B56:D56"/>
    <mergeCell ref="B57:D57"/>
    <mergeCell ref="B70:D70"/>
    <mergeCell ref="B48:D48"/>
    <mergeCell ref="B40:D40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M5:R5"/>
    <mergeCell ref="F1:K2"/>
    <mergeCell ref="M1:R1"/>
    <mergeCell ref="M2:R2"/>
    <mergeCell ref="F3:K4"/>
    <mergeCell ref="M3:R3"/>
    <mergeCell ref="M4:R4"/>
    <mergeCell ref="H5:I5"/>
    <mergeCell ref="H6:I6"/>
    <mergeCell ref="H28:I28"/>
    <mergeCell ref="H29:I29"/>
    <mergeCell ref="H30:I30"/>
    <mergeCell ref="H26:I26"/>
    <mergeCell ref="H27:I27"/>
    <mergeCell ref="H22:I22"/>
    <mergeCell ref="H23:I23"/>
    <mergeCell ref="H24:I24"/>
    <mergeCell ref="H25:I25"/>
    <mergeCell ref="H36:I36"/>
    <mergeCell ref="H37:I37"/>
    <mergeCell ref="H38:I38"/>
    <mergeCell ref="H39:I39"/>
    <mergeCell ref="H40:I40"/>
    <mergeCell ref="H41:I41"/>
    <mergeCell ref="H31:I31"/>
    <mergeCell ref="H32:I32"/>
    <mergeCell ref="H33:I33"/>
    <mergeCell ref="H34:I34"/>
    <mergeCell ref="H35:I35"/>
  </mergeCells>
  <hyperlinks>
    <hyperlink ref="B7:D7" location="арматура!R1C1" display="Арматура" xr:uid="{00000000-0004-0000-0500-000000000000}"/>
    <hyperlink ref="B8:D8" location="'Дріт в''язальний'!A1" display="Дріт в'язальний" xr:uid="{00000000-0004-0000-0500-000001000000}"/>
    <hyperlink ref="B9:D9" location="'Дріт ВР'!A1" display="Дріт ВР" xr:uid="{00000000-0004-0000-0500-000002000000}"/>
    <hyperlink ref="B11:D11" location="Двотавр!A1" display="Двотавр  " xr:uid="{00000000-0004-0000-0500-000003000000}"/>
    <hyperlink ref="B13:D13" location="Квадрат!A1" display="Квадрат сталевий" xr:uid="{00000000-0004-0000-0500-000004000000}"/>
    <hyperlink ref="B15:D15" location="Круг!A1" display="Круг сталевий" xr:uid="{00000000-0004-0000-0500-000005000000}"/>
    <hyperlink ref="B19:D19" location="лист!R1C1" display="Листы:" xr:uid="{00000000-0004-0000-0500-000006000000}"/>
    <hyperlink ref="B20:D20" location="Лист!A1" display="Лист сталевий" xr:uid="{00000000-0004-0000-0500-000007000000}"/>
    <hyperlink ref="B21:D21" location="'Лист рифлений'!A1" display="Лист рифлений" xr:uid="{00000000-0004-0000-0500-000008000000}"/>
    <hyperlink ref="B22:D22" location="'Лист ПВЛ'!A1" display="Лист ПВЛ" xr:uid="{00000000-0004-0000-0500-000009000000}"/>
    <hyperlink ref="B23:D23" location="'Лист оцинкований'!A1" display="Лист оцинкований" xr:uid="{00000000-0004-0000-0500-00000A000000}"/>
    <hyperlink ref="B24:D24" location="'Лист нержавіючий'!A1" display="Лист нержавіючий" xr:uid="{00000000-0004-0000-0500-00000B000000}"/>
    <hyperlink ref="B28:D28" location="Профнасил!A1" display="Профнастил" xr:uid="{00000000-0004-0000-0500-00000C000000}"/>
    <hyperlink ref="B29:D29" location="'Преміум профнастил'!A1" display="Преміум профнастил" xr:uid="{00000000-0004-0000-0500-00000D000000}"/>
    <hyperlink ref="B30:D30" location="' Металочерепиця'!A1" display="Металочерепиця" xr:uid="{00000000-0004-0000-0500-00000E000000}"/>
    <hyperlink ref="B31:D31" location="'Преміум металочерепиця'!A1" display="Преміум металочерепиця" xr:uid="{00000000-0004-0000-0500-00000F000000}"/>
    <hyperlink ref="B32:D32" location="метизы!R1C1" display="Метизы" xr:uid="{00000000-0004-0000-0500-000010000000}"/>
    <hyperlink ref="B33:D33" location="'Водосточна система'!A1" display="Водостічна система" xr:uid="{00000000-0004-0000-0500-000011000000}"/>
    <hyperlink ref="B34:D34" location="планки!R1C1" display="Планки" xr:uid="{00000000-0004-0000-0500-000012000000}"/>
    <hyperlink ref="B35:D35" location="'Утеплювач, ізоляція'!A1" display="Утеплювач, ізоляція" xr:uid="{00000000-0004-0000-0500-000013000000}"/>
    <hyperlink ref="B38:D38" location="'Фальцева покрівля'!A1" display="Фальцева покрівля" xr:uid="{00000000-0004-0000-0500-000014000000}"/>
    <hyperlink ref="B40:D40" location="'сетка сварная в картах'!R1C1" display="Сетка:" xr:uid="{00000000-0004-0000-0500-000015000000}"/>
    <hyperlink ref="B41:D41" location="'Сітка зварна в картах'!A1" display="Сітка зварна в картах" xr:uid="{00000000-0004-0000-0500-000016000000}"/>
    <hyperlink ref="B42:D42" location="'Сітка зварна в рулоні'!A1" display="Сітка зварна в рулоне" xr:uid="{00000000-0004-0000-0500-000017000000}"/>
    <hyperlink ref="B43:D43" location="'Сітка рабиця'!A1" display="Сітка рабиця" xr:uid="{00000000-0004-0000-0500-000018000000}"/>
    <hyperlink ref="B45:D45" location="'труба профильная'!R1C1" display="Труба:" xr:uid="{00000000-0004-0000-0500-000019000000}"/>
    <hyperlink ref="B46:D46" location="'Труба профільна'!A1" display="Труба профільна" xr:uid="{00000000-0004-0000-0500-00001A000000}"/>
    <hyperlink ref="B47:D47" location="'Труба ел.зв.'!A1" display="Труба електрозварна" xr:uid="{00000000-0004-0000-0500-00001B000000}"/>
    <hyperlink ref="B48:D48" location="'труба вгп'!R1C1" display="Трубв ВГП ДУ" xr:uid="{00000000-0004-0000-0500-00001C000000}"/>
    <hyperlink ref="B50:D50" location="'Труба оцинк.'!A1" display="Труба оцинкована" xr:uid="{00000000-0004-0000-0500-00001D000000}"/>
    <hyperlink ref="B51:D51" location="'Труба нержавіюча'!A1" display="Труба нержавіюча" xr:uid="{00000000-0004-0000-0500-00001E000000}"/>
    <hyperlink ref="B57:D57" location="шпилька.гайка.шайба!R1C1" display="Комплектующие" xr:uid="{00000000-0004-0000-0500-00001F000000}"/>
    <hyperlink ref="B60:D60" location="Цвяхи!A1" display="Цвяхи" xr:uid="{00000000-0004-0000-0500-000020000000}"/>
    <hyperlink ref="B61:D61" location="'Гіпсокартон та профіль'!A1" display=" Гіпсокартон та профіль" xr:uid="{00000000-0004-0000-0500-000021000000}"/>
    <hyperlink ref="B62:D62" location="диск!R1C1" display="Диск" xr:uid="{00000000-0004-0000-0500-000022000000}"/>
    <hyperlink ref="B65:D65" location="Лакофарбові!A1" display="Лакофарбові" xr:uid="{00000000-0004-0000-0500-000023000000}"/>
    <hyperlink ref="B66:D66" location="лопата!R1C1" display="Лопата" xr:uid="{00000000-0004-0000-0500-000024000000}"/>
    <hyperlink ref="B67:D67" location="Згони!A1" display="Згони" xr:uid="{00000000-0004-0000-0500-000025000000}"/>
    <hyperlink ref="B68:D68" location="Трійники!A1" display=" Трійники" xr:uid="{00000000-0004-0000-0500-000026000000}"/>
    <hyperlink ref="B69:D69" location="Різьба!A1" display="Різьба" xr:uid="{00000000-0004-0000-0500-000027000000}"/>
    <hyperlink ref="B70:D70" location="муфта!R1C1" display="Муфта" xr:uid="{00000000-0004-0000-0500-000028000000}"/>
    <hyperlink ref="B71:D71" location="контргайка!R1C1" display="Контргайка" xr:uid="{00000000-0004-0000-0500-000029000000}"/>
    <hyperlink ref="B72:D72" location="Фланець!A1" display="Фланець" xr:uid="{00000000-0004-0000-0500-00002A000000}"/>
    <hyperlink ref="B73:D73" location="цемент!R1C1" display="Цемент" xr:uid="{00000000-0004-0000-0500-00002B000000}"/>
    <hyperlink ref="B76:D76" location="'Щітка по металу'!A1" display="Щітка по металу" xr:uid="{00000000-0004-0000-0500-00002C000000}"/>
    <hyperlink ref="B78:D78" location="доставка!R1C1" display="Услуги" xr:uid="{00000000-0004-0000-0500-00002D000000}"/>
    <hyperlink ref="B79:D79" location="доставка!R1C1" display="Доставка" xr:uid="{00000000-0004-0000-0500-00002E000000}"/>
    <hyperlink ref="B80:D80" location="Гільйотина!A1" display="Гільйотина" xr:uid="{00000000-0004-0000-0500-00002F000000}"/>
    <hyperlink ref="B81:D81" location="плазма!R1C1" display="Плазма" xr:uid="{00000000-0004-0000-0500-000030000000}"/>
    <hyperlink ref="B53:D53" location="швеллер!R1C1" display="Швеллер" xr:uid="{00000000-0004-0000-0500-000031000000}"/>
    <hyperlink ref="B54:D54" location="'Швелер катаный'!A1" display="Швелер катаний" xr:uid="{00000000-0004-0000-0500-000032000000}"/>
    <hyperlink ref="B55:D55" location="'Швелер гнутий'!A1" display="Швелер гнутий" xr:uid="{00000000-0004-0000-0500-000033000000}"/>
    <hyperlink ref="B49:D49" location="'Труба безшов.'!A1" display="Турба безшовна" xr:uid="{00000000-0004-0000-0500-000034000000}"/>
    <hyperlink ref="B59:D59" location="гайка!R1C1" display="Гайка" xr:uid="{00000000-0004-0000-0500-000035000000}"/>
    <hyperlink ref="B74:D74" location="шайба!R1C1" display="Шайба" xr:uid="{00000000-0004-0000-0500-000036000000}"/>
    <hyperlink ref="B75:D75" location="шпилька!R1C1" display="Шпилька" xr:uid="{00000000-0004-0000-0500-000037000000}"/>
    <hyperlink ref="B26:D26" location="Смуга!A1" display="Смуга" xr:uid="{00000000-0004-0000-0500-000038000000}"/>
    <hyperlink ref="B64:D64" location="заглушка!A1" display="Заглушка" xr:uid="{00000000-0004-0000-0500-000039000000}"/>
    <hyperlink ref="B58:D58" location="Відводи!A1" display="Відводи" xr:uid="{00000000-0004-0000-0500-00003A000000}"/>
    <hyperlink ref="B63:D63" location="Електроди!A1" display="Електроди" xr:uid="{00000000-0004-0000-0500-00003B000000}"/>
    <hyperlink ref="B17:D17" location="Кутник!A1" display="Кутник" xr:uid="{00000000-0004-0000-0500-00003C000000}"/>
    <hyperlink ref="B36:D36" location="Штакетник!A1" display="Штахетник" xr:uid="{00000000-0004-0000-0500-00003D000000}"/>
    <hyperlink ref="B37:D37" location="'Штакетник Преміум'!A1" display="Штахетник преміум" xr:uid="{00000000-0004-0000-0500-00003E000000}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96"/>
  <sheetViews>
    <sheetView workbookViewId="0">
      <pane ySplit="5" topLeftCell="A6" activePane="bottomLeft" state="frozen"/>
      <selection pane="bottomLeft" activeCell="B7" sqref="B7:D7"/>
    </sheetView>
  </sheetViews>
  <sheetFormatPr defaultRowHeight="15" x14ac:dyDescent="0.25"/>
  <cols>
    <col min="1" max="1" width="1.28515625" customWidth="1"/>
    <col min="5" max="5" width="1.28515625" customWidth="1"/>
    <col min="12" max="13" width="18.28515625" customWidth="1"/>
    <col min="17" max="17" width="10.140625" customWidth="1"/>
    <col min="18" max="18" width="10.5703125" bestFit="1" customWidth="1"/>
  </cols>
  <sheetData>
    <row r="1" spans="1:22" ht="15.75" customHeight="1" x14ac:dyDescent="0.25">
      <c r="A1" s="114"/>
      <c r="B1" s="114"/>
      <c r="C1" s="114"/>
      <c r="D1" s="114"/>
      <c r="E1" s="114"/>
      <c r="F1" s="143" t="s">
        <v>289</v>
      </c>
      <c r="G1" s="144"/>
      <c r="H1" s="144"/>
      <c r="I1" s="144"/>
      <c r="J1" s="144"/>
      <c r="K1" s="144"/>
      <c r="L1" s="144"/>
      <c r="M1" s="144"/>
      <c r="N1" s="144"/>
      <c r="O1" s="145"/>
      <c r="P1" s="2" t="s">
        <v>517</v>
      </c>
      <c r="Q1" s="101" t="s">
        <v>519</v>
      </c>
      <c r="R1" s="101"/>
      <c r="S1" s="101"/>
      <c r="T1" s="101"/>
      <c r="U1" s="101"/>
      <c r="V1" s="101"/>
    </row>
    <row r="2" spans="1:22" ht="16.5" customHeight="1" x14ac:dyDescent="0.25">
      <c r="A2" s="114"/>
      <c r="B2" s="114"/>
      <c r="C2" s="114"/>
      <c r="D2" s="114"/>
      <c r="E2" s="114"/>
      <c r="F2" s="146"/>
      <c r="G2" s="147"/>
      <c r="H2" s="147"/>
      <c r="I2" s="147"/>
      <c r="J2" s="147"/>
      <c r="K2" s="147"/>
      <c r="L2" s="147"/>
      <c r="M2" s="147"/>
      <c r="N2" s="147"/>
      <c r="O2" s="148"/>
      <c r="P2" s="2" t="s">
        <v>521</v>
      </c>
      <c r="Q2" s="101" t="s">
        <v>1476</v>
      </c>
      <c r="R2" s="101"/>
      <c r="S2" s="101"/>
      <c r="T2" s="101"/>
      <c r="U2" s="101"/>
      <c r="V2" s="101"/>
    </row>
    <row r="3" spans="1:22" ht="16.5" customHeight="1" x14ac:dyDescent="0.25">
      <c r="A3" s="114"/>
      <c r="B3" s="114"/>
      <c r="C3" s="114"/>
      <c r="D3" s="114"/>
      <c r="E3" s="114"/>
      <c r="F3" s="149" t="s">
        <v>327</v>
      </c>
      <c r="G3" s="150"/>
      <c r="H3" s="150"/>
      <c r="I3" s="150"/>
      <c r="J3" s="150"/>
      <c r="K3" s="150"/>
      <c r="L3" s="150"/>
      <c r="M3" s="150"/>
      <c r="N3" s="150"/>
      <c r="O3" s="151"/>
      <c r="P3" s="2" t="s">
        <v>44</v>
      </c>
      <c r="Q3" s="101" t="s">
        <v>47</v>
      </c>
      <c r="R3" s="101"/>
      <c r="S3" s="101"/>
      <c r="T3" s="101"/>
      <c r="U3" s="101"/>
      <c r="V3" s="101"/>
    </row>
    <row r="4" spans="1:22" ht="16.5" customHeight="1" x14ac:dyDescent="0.25">
      <c r="A4" s="114"/>
      <c r="B4" s="114"/>
      <c r="C4" s="114"/>
      <c r="D4" s="114"/>
      <c r="E4" s="114"/>
      <c r="F4" s="152"/>
      <c r="G4" s="153"/>
      <c r="H4" s="153"/>
      <c r="I4" s="153"/>
      <c r="J4" s="153"/>
      <c r="K4" s="153"/>
      <c r="L4" s="153"/>
      <c r="M4" s="153"/>
      <c r="N4" s="153"/>
      <c r="O4" s="154"/>
      <c r="P4" s="2" t="s">
        <v>45</v>
      </c>
      <c r="Q4" s="101" t="s">
        <v>520</v>
      </c>
      <c r="R4" s="101"/>
      <c r="S4" s="101"/>
      <c r="T4" s="101"/>
      <c r="U4" s="101"/>
      <c r="V4" s="101"/>
    </row>
    <row r="5" spans="1:22" ht="18.75" x14ac:dyDescent="0.3">
      <c r="A5" s="113" t="s">
        <v>288</v>
      </c>
      <c r="B5" s="113"/>
      <c r="C5" s="113"/>
      <c r="D5" s="113"/>
      <c r="E5" s="113"/>
      <c r="F5" s="123" t="s">
        <v>493</v>
      </c>
      <c r="G5" s="123"/>
      <c r="H5" s="123"/>
      <c r="I5" s="123"/>
      <c r="J5" s="5" t="s">
        <v>534</v>
      </c>
      <c r="K5" s="5" t="s">
        <v>53</v>
      </c>
      <c r="L5" s="20" t="s">
        <v>501</v>
      </c>
      <c r="M5" s="20" t="s">
        <v>502</v>
      </c>
      <c r="N5" s="102" t="s">
        <v>496</v>
      </c>
      <c r="O5" s="103"/>
      <c r="P5" s="2" t="s">
        <v>46</v>
      </c>
      <c r="Q5" s="101" t="s">
        <v>51</v>
      </c>
      <c r="R5" s="101"/>
      <c r="S5" s="101"/>
      <c r="T5" s="101"/>
      <c r="U5" s="101"/>
      <c r="V5" s="101"/>
    </row>
    <row r="6" spans="1:22" ht="18.75" x14ac:dyDescent="0.3">
      <c r="A6" s="115"/>
      <c r="B6" s="115"/>
      <c r="C6" s="115"/>
      <c r="D6" s="115"/>
      <c r="E6" s="115"/>
      <c r="F6" s="142" t="s">
        <v>328</v>
      </c>
      <c r="G6" s="142"/>
      <c r="H6" s="142"/>
      <c r="I6" s="142"/>
      <c r="J6" s="6">
        <v>2</v>
      </c>
      <c r="K6" s="21">
        <v>3.93</v>
      </c>
      <c r="L6" s="21">
        <f t="shared" ref="L6:L29" si="0">M6/J6</f>
        <v>186.125</v>
      </c>
      <c r="M6" s="21">
        <v>372.25</v>
      </c>
      <c r="N6" s="131">
        <f t="shared" ref="N6:N29" si="1">M6/J6/K6*1000</f>
        <v>47360.05089058524</v>
      </c>
      <c r="O6" s="131"/>
      <c r="P6" s="123" t="s">
        <v>54</v>
      </c>
      <c r="Q6" s="123"/>
      <c r="R6" s="24"/>
      <c r="S6" s="25"/>
    </row>
    <row r="7" spans="1:22" ht="18.75" x14ac:dyDescent="0.3">
      <c r="A7" s="1"/>
      <c r="B7" s="113" t="s">
        <v>0</v>
      </c>
      <c r="C7" s="113"/>
      <c r="D7" s="113"/>
      <c r="E7" s="1"/>
      <c r="F7" s="142" t="s">
        <v>329</v>
      </c>
      <c r="G7" s="142"/>
      <c r="H7" s="142"/>
      <c r="I7" s="142"/>
      <c r="J7" s="6">
        <v>2</v>
      </c>
      <c r="K7" s="21">
        <v>4.7300000000000004</v>
      </c>
      <c r="L7" s="21">
        <f t="shared" si="0"/>
        <v>217.47499999999999</v>
      </c>
      <c r="M7" s="21">
        <v>434.95</v>
      </c>
      <c r="N7" s="131">
        <f t="shared" si="1"/>
        <v>45977.801268498937</v>
      </c>
      <c r="O7" s="131"/>
      <c r="P7" s="123" t="s">
        <v>55</v>
      </c>
      <c r="Q7" s="123"/>
      <c r="R7" s="24"/>
      <c r="S7" s="25"/>
    </row>
    <row r="8" spans="1:22" ht="18.75" x14ac:dyDescent="0.3">
      <c r="A8" s="1"/>
      <c r="B8" s="109" t="s">
        <v>492</v>
      </c>
      <c r="C8" s="109"/>
      <c r="D8" s="109"/>
      <c r="E8" s="1"/>
      <c r="F8" s="142" t="s">
        <v>330</v>
      </c>
      <c r="G8" s="142"/>
      <c r="H8" s="142"/>
      <c r="I8" s="142"/>
      <c r="J8" s="6">
        <v>2</v>
      </c>
      <c r="K8" s="21">
        <v>5.5</v>
      </c>
      <c r="L8" s="21">
        <f t="shared" si="0"/>
        <v>252.94499999999999</v>
      </c>
      <c r="M8" s="21">
        <v>505.89</v>
      </c>
      <c r="N8" s="131">
        <f t="shared" si="1"/>
        <v>45990</v>
      </c>
      <c r="O8" s="131"/>
      <c r="P8" s="24"/>
      <c r="Q8" s="25"/>
      <c r="R8" s="25"/>
      <c r="S8" s="25"/>
    </row>
    <row r="9" spans="1:22" ht="18.75" x14ac:dyDescent="0.3">
      <c r="A9" s="1"/>
      <c r="B9" s="109" t="s">
        <v>488</v>
      </c>
      <c r="C9" s="109"/>
      <c r="D9" s="109"/>
      <c r="E9" s="1"/>
      <c r="F9" s="142" t="s">
        <v>331</v>
      </c>
      <c r="G9" s="142"/>
      <c r="H9" s="142"/>
      <c r="I9" s="142"/>
      <c r="J9" s="6">
        <v>3.125</v>
      </c>
      <c r="K9" s="21">
        <v>5.5</v>
      </c>
      <c r="L9" s="21">
        <f t="shared" si="0"/>
        <v>255.98400000000001</v>
      </c>
      <c r="M9" s="21">
        <v>799.95</v>
      </c>
      <c r="N9" s="131">
        <f t="shared" si="1"/>
        <v>46542.545454545456</v>
      </c>
      <c r="O9" s="131"/>
      <c r="P9" s="24"/>
      <c r="Q9" s="25"/>
      <c r="R9" s="25"/>
      <c r="S9" s="25"/>
    </row>
    <row r="10" spans="1:22" ht="18.75" x14ac:dyDescent="0.3">
      <c r="A10" s="115"/>
      <c r="B10" s="115"/>
      <c r="C10" s="115"/>
      <c r="D10" s="115"/>
      <c r="E10" s="115"/>
      <c r="F10" s="142" t="s">
        <v>332</v>
      </c>
      <c r="G10" s="142"/>
      <c r="H10" s="142"/>
      <c r="I10" s="142"/>
      <c r="J10" s="6">
        <v>2</v>
      </c>
      <c r="K10" s="21">
        <v>6.28</v>
      </c>
      <c r="L10" s="21">
        <f t="shared" si="0"/>
        <v>288.19</v>
      </c>
      <c r="M10" s="21">
        <v>576.38</v>
      </c>
      <c r="N10" s="131">
        <f t="shared" si="1"/>
        <v>45890.127388535031</v>
      </c>
      <c r="O10" s="131"/>
      <c r="P10" s="24"/>
      <c r="Q10" s="25"/>
      <c r="R10" s="25"/>
      <c r="S10" s="25"/>
    </row>
    <row r="11" spans="1:22" ht="18.75" x14ac:dyDescent="0.3">
      <c r="A11" s="1"/>
      <c r="B11" s="113" t="s">
        <v>533</v>
      </c>
      <c r="C11" s="113"/>
      <c r="D11" s="113"/>
      <c r="E11" s="1"/>
      <c r="F11" s="142" t="s">
        <v>333</v>
      </c>
      <c r="G11" s="142"/>
      <c r="H11" s="142"/>
      <c r="I11" s="142"/>
      <c r="J11" s="6">
        <v>3.125</v>
      </c>
      <c r="K11" s="21">
        <v>6.28</v>
      </c>
      <c r="L11" s="21">
        <f t="shared" si="0"/>
        <v>287.98400000000004</v>
      </c>
      <c r="M11" s="21">
        <v>899.95</v>
      </c>
      <c r="N11" s="131">
        <f t="shared" si="1"/>
        <v>45857.324840764333</v>
      </c>
      <c r="O11" s="131"/>
      <c r="P11" s="24"/>
      <c r="Q11" s="25"/>
      <c r="R11" s="25"/>
      <c r="S11" s="25"/>
    </row>
    <row r="12" spans="1:22" ht="18.75" x14ac:dyDescent="0.3">
      <c r="A12" s="115"/>
      <c r="B12" s="115"/>
      <c r="C12" s="115"/>
      <c r="D12" s="115"/>
      <c r="E12" s="115"/>
      <c r="F12" s="142" t="s">
        <v>334</v>
      </c>
      <c r="G12" s="142"/>
      <c r="H12" s="142"/>
      <c r="I12" s="142"/>
      <c r="J12" s="6">
        <v>2</v>
      </c>
      <c r="K12" s="21">
        <v>7.85</v>
      </c>
      <c r="L12" s="21">
        <f t="shared" si="0"/>
        <v>366.185</v>
      </c>
      <c r="M12" s="21">
        <v>732.37</v>
      </c>
      <c r="N12" s="131">
        <f t="shared" si="1"/>
        <v>46647.770700636946</v>
      </c>
      <c r="O12" s="131"/>
      <c r="P12" s="24"/>
      <c r="Q12" s="25"/>
      <c r="R12" s="25"/>
      <c r="S12" s="25"/>
    </row>
    <row r="13" spans="1:22" ht="18.75" x14ac:dyDescent="0.3">
      <c r="A13" s="1"/>
      <c r="B13" s="113" t="s">
        <v>290</v>
      </c>
      <c r="C13" s="113"/>
      <c r="D13" s="113"/>
      <c r="E13" s="1"/>
      <c r="F13" s="142" t="s">
        <v>335</v>
      </c>
      <c r="G13" s="142"/>
      <c r="H13" s="142"/>
      <c r="I13" s="142"/>
      <c r="J13" s="6">
        <v>3.125</v>
      </c>
      <c r="K13" s="21">
        <v>7.85</v>
      </c>
      <c r="L13" s="21">
        <f t="shared" si="0"/>
        <v>364.04480000000001</v>
      </c>
      <c r="M13" s="21">
        <v>1137.6400000000001</v>
      </c>
      <c r="N13" s="131">
        <f t="shared" si="1"/>
        <v>46375.133757961783</v>
      </c>
      <c r="O13" s="131"/>
      <c r="P13" s="24"/>
      <c r="Q13" s="25"/>
      <c r="R13" s="25"/>
      <c r="S13" s="25"/>
    </row>
    <row r="14" spans="1:22" ht="18.75" x14ac:dyDescent="0.3">
      <c r="A14" s="1"/>
      <c r="B14" s="110"/>
      <c r="C14" s="111"/>
      <c r="D14" s="112"/>
      <c r="E14" s="1"/>
      <c r="F14" s="142" t="s">
        <v>336</v>
      </c>
      <c r="G14" s="142"/>
      <c r="H14" s="142"/>
      <c r="I14" s="142"/>
      <c r="J14" s="6">
        <v>2</v>
      </c>
      <c r="K14" s="21">
        <v>9.42</v>
      </c>
      <c r="L14" s="21">
        <f t="shared" si="0"/>
        <v>429.97500000000002</v>
      </c>
      <c r="M14" s="21">
        <v>859.95</v>
      </c>
      <c r="N14" s="131">
        <f t="shared" si="1"/>
        <v>45644.904458598729</v>
      </c>
      <c r="O14" s="131"/>
      <c r="P14" s="24"/>
      <c r="Q14" s="25"/>
      <c r="R14" s="25"/>
      <c r="S14" s="25"/>
    </row>
    <row r="15" spans="1:22" ht="18.75" x14ac:dyDescent="0.3">
      <c r="A15" s="1"/>
      <c r="B15" s="113" t="s">
        <v>300</v>
      </c>
      <c r="C15" s="113"/>
      <c r="D15" s="113"/>
      <c r="E15" s="1"/>
      <c r="F15" s="142" t="s">
        <v>337</v>
      </c>
      <c r="G15" s="142"/>
      <c r="H15" s="142"/>
      <c r="I15" s="142"/>
      <c r="J15" s="6">
        <v>3.125</v>
      </c>
      <c r="K15" s="21">
        <v>9.42</v>
      </c>
      <c r="L15" s="21">
        <f t="shared" si="0"/>
        <v>430.0224</v>
      </c>
      <c r="M15" s="21">
        <v>1343.82</v>
      </c>
      <c r="N15" s="131">
        <f t="shared" si="1"/>
        <v>45649.936305732481</v>
      </c>
      <c r="O15" s="131"/>
      <c r="P15" s="24"/>
      <c r="Q15" s="25"/>
      <c r="R15" s="25"/>
      <c r="S15" s="25"/>
    </row>
    <row r="16" spans="1:22" ht="18.75" x14ac:dyDescent="0.3">
      <c r="A16" s="1"/>
      <c r="B16" s="110"/>
      <c r="C16" s="111"/>
      <c r="D16" s="112"/>
      <c r="E16" s="1"/>
      <c r="F16" s="142" t="s">
        <v>338</v>
      </c>
      <c r="G16" s="142"/>
      <c r="H16" s="142"/>
      <c r="I16" s="142"/>
      <c r="J16" s="6">
        <v>2</v>
      </c>
      <c r="K16" s="21">
        <v>10.99</v>
      </c>
      <c r="L16" s="21">
        <f t="shared" si="0"/>
        <v>499.97500000000002</v>
      </c>
      <c r="M16" s="21">
        <v>999.95</v>
      </c>
      <c r="N16" s="131">
        <f t="shared" si="1"/>
        <v>45493.630573248411</v>
      </c>
      <c r="O16" s="131"/>
      <c r="P16" s="24"/>
      <c r="Q16" s="25"/>
      <c r="R16" s="25"/>
      <c r="S16" s="25"/>
    </row>
    <row r="17" spans="1:19" ht="18.75" x14ac:dyDescent="0.3">
      <c r="A17" s="1"/>
      <c r="B17" s="113" t="s">
        <v>430</v>
      </c>
      <c r="C17" s="113" t="s">
        <v>26</v>
      </c>
      <c r="D17" s="113" t="s">
        <v>26</v>
      </c>
      <c r="E17" s="1"/>
      <c r="F17" s="142" t="s">
        <v>339</v>
      </c>
      <c r="G17" s="142"/>
      <c r="H17" s="142"/>
      <c r="I17" s="142"/>
      <c r="J17" s="6">
        <v>3.125</v>
      </c>
      <c r="K17" s="21">
        <v>10.99</v>
      </c>
      <c r="L17" s="21">
        <f>M17/J17</f>
        <v>501.69279999999998</v>
      </c>
      <c r="M17" s="21">
        <v>1567.79</v>
      </c>
      <c r="N17" s="131">
        <f>M17/J17/K17*1000</f>
        <v>45649.936305732481</v>
      </c>
      <c r="O17" s="131"/>
      <c r="P17" s="24"/>
      <c r="Q17" s="25"/>
      <c r="R17" s="25"/>
      <c r="S17" s="25"/>
    </row>
    <row r="18" spans="1:19" ht="18.75" x14ac:dyDescent="0.3">
      <c r="A18" s="1"/>
      <c r="B18" s="110"/>
      <c r="C18" s="111"/>
      <c r="D18" s="112"/>
      <c r="E18" s="1"/>
      <c r="F18" s="142" t="s">
        <v>340</v>
      </c>
      <c r="G18" s="142"/>
      <c r="H18" s="142"/>
      <c r="I18" s="142"/>
      <c r="J18" s="6">
        <v>2</v>
      </c>
      <c r="K18" s="21">
        <v>11.77</v>
      </c>
      <c r="L18" s="21">
        <f t="shared" si="0"/>
        <v>543.96</v>
      </c>
      <c r="M18" s="21">
        <v>1087.92</v>
      </c>
      <c r="N18" s="131">
        <f t="shared" si="1"/>
        <v>46215.802888700091</v>
      </c>
      <c r="O18" s="131"/>
      <c r="P18" s="24"/>
      <c r="Q18" s="25"/>
      <c r="R18" s="25"/>
      <c r="S18" s="25"/>
    </row>
    <row r="19" spans="1:19" ht="18.75" x14ac:dyDescent="0.3">
      <c r="A19" s="1"/>
      <c r="B19" s="113" t="s">
        <v>412</v>
      </c>
      <c r="C19" s="113"/>
      <c r="D19" s="113"/>
      <c r="E19" s="1"/>
      <c r="F19" s="142" t="s">
        <v>341</v>
      </c>
      <c r="G19" s="142"/>
      <c r="H19" s="142"/>
      <c r="I19" s="142"/>
      <c r="J19" s="6">
        <v>3.125</v>
      </c>
      <c r="K19" s="21">
        <v>12.2</v>
      </c>
      <c r="L19" s="21">
        <f t="shared" si="0"/>
        <v>561.07839999999999</v>
      </c>
      <c r="M19" s="21">
        <v>1753.37</v>
      </c>
      <c r="N19" s="131">
        <f t="shared" si="1"/>
        <v>45990.032786885247</v>
      </c>
      <c r="O19" s="131"/>
      <c r="P19" s="24"/>
      <c r="Q19" s="25"/>
      <c r="R19" s="25"/>
      <c r="S19" s="25"/>
    </row>
    <row r="20" spans="1:19" ht="18.75" x14ac:dyDescent="0.3">
      <c r="A20" s="1"/>
      <c r="B20" s="109" t="s">
        <v>301</v>
      </c>
      <c r="C20" s="109"/>
      <c r="D20" s="109"/>
      <c r="E20" s="1"/>
      <c r="F20" s="142" t="s">
        <v>342</v>
      </c>
      <c r="G20" s="142"/>
      <c r="H20" s="142"/>
      <c r="I20" s="142"/>
      <c r="J20" s="6">
        <v>2</v>
      </c>
      <c r="K20" s="21">
        <v>14.13</v>
      </c>
      <c r="L20" s="21">
        <f t="shared" si="0"/>
        <v>643.27</v>
      </c>
      <c r="M20" s="21">
        <v>1286.54</v>
      </c>
      <c r="N20" s="131">
        <f t="shared" si="1"/>
        <v>45525.123849964606</v>
      </c>
      <c r="O20" s="131"/>
      <c r="P20" s="24"/>
      <c r="Q20" s="25"/>
      <c r="R20" s="25"/>
      <c r="S20" s="25"/>
    </row>
    <row r="21" spans="1:19" ht="18.75" x14ac:dyDescent="0.3">
      <c r="A21" s="1"/>
      <c r="B21" s="109" t="s">
        <v>410</v>
      </c>
      <c r="C21" s="109"/>
      <c r="D21" s="109"/>
      <c r="E21" s="1"/>
      <c r="F21" s="142" t="s">
        <v>343</v>
      </c>
      <c r="G21" s="142"/>
      <c r="H21" s="142"/>
      <c r="I21" s="142"/>
      <c r="J21" s="6">
        <v>3.75</v>
      </c>
      <c r="K21" s="21">
        <v>15.7</v>
      </c>
      <c r="L21" s="21">
        <f t="shared" si="0"/>
        <v>712.62400000000002</v>
      </c>
      <c r="M21" s="21">
        <v>2672.34</v>
      </c>
      <c r="N21" s="131">
        <f t="shared" si="1"/>
        <v>45390.063694267519</v>
      </c>
      <c r="O21" s="131"/>
      <c r="P21" s="24"/>
      <c r="Q21" s="25"/>
      <c r="R21" s="25"/>
      <c r="S21" s="25"/>
    </row>
    <row r="22" spans="1:19" ht="18.75" x14ac:dyDescent="0.3">
      <c r="A22" s="1"/>
      <c r="B22" s="109" t="s">
        <v>28</v>
      </c>
      <c r="C22" s="109"/>
      <c r="D22" s="109"/>
      <c r="E22" s="1"/>
      <c r="F22" s="142" t="s">
        <v>344</v>
      </c>
      <c r="G22" s="142"/>
      <c r="H22" s="142"/>
      <c r="I22" s="142"/>
      <c r="J22" s="6">
        <v>3.125</v>
      </c>
      <c r="K22" s="21">
        <v>14.13</v>
      </c>
      <c r="L22" s="21">
        <f t="shared" si="0"/>
        <v>716.78399999999999</v>
      </c>
      <c r="M22" s="21">
        <v>2239.9499999999998</v>
      </c>
      <c r="N22" s="131">
        <f t="shared" si="1"/>
        <v>50727.813163481944</v>
      </c>
      <c r="O22" s="131"/>
      <c r="P22" s="24"/>
      <c r="Q22" s="25"/>
      <c r="R22" s="25"/>
      <c r="S22" s="25"/>
    </row>
    <row r="23" spans="1:19" ht="18.75" x14ac:dyDescent="0.3">
      <c r="A23" s="1"/>
      <c r="B23" s="109" t="s">
        <v>411</v>
      </c>
      <c r="C23" s="109"/>
      <c r="D23" s="109"/>
      <c r="E23" s="1"/>
      <c r="F23" s="142" t="s">
        <v>345</v>
      </c>
      <c r="G23" s="142"/>
      <c r="H23" s="142"/>
      <c r="I23" s="142"/>
      <c r="J23" s="6">
        <v>2</v>
      </c>
      <c r="K23" s="21">
        <v>15.7</v>
      </c>
      <c r="L23" s="21">
        <f t="shared" si="0"/>
        <v>712.625</v>
      </c>
      <c r="M23" s="21">
        <v>1425.25</v>
      </c>
      <c r="N23" s="131">
        <f t="shared" si="1"/>
        <v>45390.127388535038</v>
      </c>
      <c r="O23" s="131"/>
      <c r="P23" s="24"/>
      <c r="Q23" s="25"/>
      <c r="R23" s="25"/>
      <c r="S23" s="25"/>
    </row>
    <row r="24" spans="1:19" ht="18.75" x14ac:dyDescent="0.3">
      <c r="A24" s="1"/>
      <c r="B24" s="109" t="s">
        <v>413</v>
      </c>
      <c r="C24" s="109"/>
      <c r="D24" s="109"/>
      <c r="E24" s="1"/>
      <c r="F24" s="142" t="s">
        <v>346</v>
      </c>
      <c r="G24" s="142"/>
      <c r="H24" s="142"/>
      <c r="I24" s="142"/>
      <c r="J24" s="6">
        <v>3.125</v>
      </c>
      <c r="K24" s="21">
        <v>16.16</v>
      </c>
      <c r="L24" s="21">
        <f t="shared" si="0"/>
        <v>733.50399999999991</v>
      </c>
      <c r="M24" s="21">
        <v>2292.1999999999998</v>
      </c>
      <c r="N24" s="131">
        <f t="shared" si="1"/>
        <v>45390.099009900987</v>
      </c>
      <c r="O24" s="131"/>
      <c r="P24" s="24"/>
      <c r="Q24" s="25"/>
      <c r="R24" s="25"/>
      <c r="S24" s="25"/>
    </row>
    <row r="25" spans="1:19" ht="18.75" x14ac:dyDescent="0.3">
      <c r="A25" s="1"/>
      <c r="B25" s="110"/>
      <c r="C25" s="111"/>
      <c r="D25" s="112"/>
      <c r="E25" s="1"/>
      <c r="F25" s="142" t="s">
        <v>347</v>
      </c>
      <c r="G25" s="142"/>
      <c r="H25" s="142"/>
      <c r="I25" s="142"/>
      <c r="J25" s="6">
        <v>3.75</v>
      </c>
      <c r="K25" s="21">
        <v>15.7</v>
      </c>
      <c r="L25" s="21">
        <f t="shared" si="0"/>
        <v>712.62400000000002</v>
      </c>
      <c r="M25" s="21">
        <v>2672.34</v>
      </c>
      <c r="N25" s="131">
        <f t="shared" si="1"/>
        <v>45390.063694267519</v>
      </c>
      <c r="O25" s="131"/>
      <c r="P25" s="24"/>
      <c r="Q25" s="25"/>
      <c r="R25" s="25"/>
      <c r="S25" s="25"/>
    </row>
    <row r="26" spans="1:19" ht="18.75" x14ac:dyDescent="0.3">
      <c r="A26" s="1"/>
      <c r="B26" s="113" t="s">
        <v>429</v>
      </c>
      <c r="C26" s="113"/>
      <c r="D26" s="113"/>
      <c r="E26" s="1"/>
      <c r="F26" s="142" t="s">
        <v>348</v>
      </c>
      <c r="G26" s="142"/>
      <c r="H26" s="142"/>
      <c r="I26" s="142"/>
      <c r="J26" s="6">
        <v>3.125</v>
      </c>
      <c r="K26" s="21">
        <v>19.62</v>
      </c>
      <c r="L26" s="21">
        <f t="shared" si="0"/>
        <v>953.58399999999995</v>
      </c>
      <c r="M26" s="21">
        <v>2979.95</v>
      </c>
      <c r="N26" s="131">
        <f t="shared" si="1"/>
        <v>48602.650356778788</v>
      </c>
      <c r="O26" s="131"/>
      <c r="P26" s="24"/>
      <c r="Q26" s="25"/>
      <c r="R26" s="25"/>
      <c r="S26" s="25"/>
    </row>
    <row r="27" spans="1:19" ht="18.75" x14ac:dyDescent="0.3">
      <c r="A27" s="1"/>
      <c r="B27" s="110"/>
      <c r="C27" s="111"/>
      <c r="D27" s="112"/>
      <c r="E27" s="1"/>
      <c r="F27" s="142" t="s">
        <v>349</v>
      </c>
      <c r="G27" s="142"/>
      <c r="H27" s="142"/>
      <c r="I27" s="142"/>
      <c r="J27" s="6">
        <v>3.75</v>
      </c>
      <c r="K27" s="21">
        <v>19.55</v>
      </c>
      <c r="L27" s="21">
        <f t="shared" si="0"/>
        <v>923.85599999999999</v>
      </c>
      <c r="M27" s="21">
        <v>3464.46</v>
      </c>
      <c r="N27" s="131">
        <f t="shared" si="1"/>
        <v>47256.061381074171</v>
      </c>
      <c r="O27" s="131"/>
      <c r="P27" s="24"/>
      <c r="Q27" s="25"/>
      <c r="R27" s="25"/>
      <c r="S27" s="25"/>
    </row>
    <row r="28" spans="1:19" ht="18.75" x14ac:dyDescent="0.3">
      <c r="A28" s="1"/>
      <c r="B28" s="113" t="s">
        <v>18</v>
      </c>
      <c r="C28" s="113"/>
      <c r="D28" s="113"/>
      <c r="E28" s="1"/>
      <c r="F28" s="142" t="s">
        <v>350</v>
      </c>
      <c r="G28" s="142"/>
      <c r="H28" s="142"/>
      <c r="I28" s="142"/>
      <c r="J28" s="6">
        <v>2</v>
      </c>
      <c r="K28" s="21">
        <v>23.55</v>
      </c>
      <c r="L28" s="21">
        <f t="shared" si="0"/>
        <v>1112.8800000000001</v>
      </c>
      <c r="M28" s="21">
        <v>2225.7600000000002</v>
      </c>
      <c r="N28" s="131">
        <f t="shared" si="1"/>
        <v>47256.050955414015</v>
      </c>
      <c r="O28" s="131"/>
      <c r="P28" s="24"/>
      <c r="Q28" s="25"/>
      <c r="R28" s="25"/>
      <c r="S28" s="25"/>
    </row>
    <row r="29" spans="1:19" ht="18.75" x14ac:dyDescent="0.3">
      <c r="A29" s="1"/>
      <c r="B29" s="109" t="s">
        <v>885</v>
      </c>
      <c r="C29" s="109"/>
      <c r="D29" s="109"/>
      <c r="E29" s="1"/>
      <c r="F29" s="142" t="s">
        <v>351</v>
      </c>
      <c r="G29" s="142"/>
      <c r="H29" s="142"/>
      <c r="I29" s="142"/>
      <c r="J29" s="6">
        <v>3.125</v>
      </c>
      <c r="K29" s="21">
        <v>24.32</v>
      </c>
      <c r="L29" s="21">
        <f t="shared" si="0"/>
        <v>1157.0847999999999</v>
      </c>
      <c r="M29" s="21">
        <v>3615.89</v>
      </c>
      <c r="N29" s="131">
        <f t="shared" si="1"/>
        <v>47577.499999999993</v>
      </c>
      <c r="O29" s="131"/>
      <c r="P29" s="24"/>
      <c r="Q29" s="25"/>
      <c r="R29" s="25"/>
      <c r="S29" s="25"/>
    </row>
    <row r="30" spans="1:19" ht="18.75" x14ac:dyDescent="0.3">
      <c r="A30" s="1"/>
      <c r="B30" s="113" t="s">
        <v>889</v>
      </c>
      <c r="C30" s="113"/>
      <c r="D30" s="113"/>
      <c r="E30" s="1"/>
      <c r="P30" s="25"/>
      <c r="Q30" s="25"/>
    </row>
    <row r="31" spans="1:19" ht="18.75" customHeight="1" x14ac:dyDescent="0.3">
      <c r="A31" s="1"/>
      <c r="B31" s="109" t="s">
        <v>893</v>
      </c>
      <c r="C31" s="109"/>
      <c r="D31" s="109"/>
      <c r="E31" s="1"/>
      <c r="F31" s="133" t="s">
        <v>352</v>
      </c>
      <c r="G31" s="134"/>
      <c r="H31" s="134"/>
      <c r="I31" s="134"/>
      <c r="J31" s="134"/>
      <c r="K31" s="134"/>
      <c r="L31" s="134"/>
      <c r="M31" s="134"/>
      <c r="N31" s="134"/>
      <c r="O31" s="135"/>
      <c r="P31" s="123" t="s">
        <v>56</v>
      </c>
      <c r="Q31" s="123"/>
    </row>
    <row r="32" spans="1:19" ht="18.75" customHeight="1" x14ac:dyDescent="0.3">
      <c r="A32" s="1"/>
      <c r="B32" s="109" t="s">
        <v>1631</v>
      </c>
      <c r="C32" s="109"/>
      <c r="D32" s="109"/>
      <c r="E32" s="1"/>
      <c r="F32" s="136"/>
      <c r="G32" s="137"/>
      <c r="H32" s="137"/>
      <c r="I32" s="137"/>
      <c r="J32" s="137"/>
      <c r="K32" s="137"/>
      <c r="L32" s="137"/>
      <c r="M32" s="137"/>
      <c r="N32" s="137"/>
      <c r="O32" s="138"/>
      <c r="P32" s="123" t="s">
        <v>55</v>
      </c>
      <c r="Q32" s="123"/>
    </row>
    <row r="33" spans="1:18" ht="18.75" x14ac:dyDescent="0.3">
      <c r="A33" s="1"/>
      <c r="B33" s="109" t="s">
        <v>1144</v>
      </c>
      <c r="C33" s="109"/>
      <c r="D33" s="109"/>
      <c r="E33" s="1"/>
      <c r="F33" s="139" t="s">
        <v>1462</v>
      </c>
      <c r="G33" s="140"/>
      <c r="H33" s="140"/>
      <c r="I33" s="141"/>
      <c r="J33" s="6">
        <v>3.125</v>
      </c>
      <c r="K33" s="21">
        <v>15.36</v>
      </c>
      <c r="L33" s="21">
        <f>M33/J33</f>
        <v>626.25919999999996</v>
      </c>
      <c r="M33" s="21">
        <v>1957.06</v>
      </c>
      <c r="N33" s="132">
        <f>M33/K33/J33*1000</f>
        <v>40772.083333333336</v>
      </c>
      <c r="O33" s="132"/>
      <c r="P33" s="24"/>
      <c r="Q33" s="25"/>
      <c r="R33" s="25"/>
    </row>
    <row r="34" spans="1:18" ht="18.75" x14ac:dyDescent="0.3">
      <c r="A34" s="1"/>
      <c r="B34" s="109" t="s">
        <v>19</v>
      </c>
      <c r="C34" s="109"/>
      <c r="D34" s="109"/>
      <c r="E34" s="1"/>
      <c r="F34" s="139" t="s">
        <v>353</v>
      </c>
      <c r="G34" s="140"/>
      <c r="H34" s="140"/>
      <c r="I34" s="141"/>
      <c r="J34" s="6">
        <v>2</v>
      </c>
      <c r="K34" s="21">
        <v>16.16</v>
      </c>
      <c r="L34" s="21">
        <f t="shared" ref="L34:L40" si="2">M34/J34</f>
        <v>658.875</v>
      </c>
      <c r="M34" s="21">
        <v>1317.75</v>
      </c>
      <c r="N34" s="132">
        <f>M34/K34/J34*1000</f>
        <v>40771.967821782178</v>
      </c>
      <c r="O34" s="132"/>
      <c r="P34" s="24"/>
      <c r="Q34" s="25"/>
      <c r="R34" s="25"/>
    </row>
    <row r="35" spans="1:18" ht="18.75" x14ac:dyDescent="0.3">
      <c r="A35" s="1"/>
      <c r="B35" s="109" t="s">
        <v>904</v>
      </c>
      <c r="C35" s="109"/>
      <c r="D35" s="109"/>
      <c r="E35" s="1"/>
      <c r="F35" s="139" t="s">
        <v>1379</v>
      </c>
      <c r="G35" s="140"/>
      <c r="H35" s="140"/>
      <c r="I35" s="141"/>
      <c r="J35" s="6">
        <f>1.25*2</f>
        <v>2.5</v>
      </c>
      <c r="K35" s="21">
        <v>16.16</v>
      </c>
      <c r="L35" s="21">
        <f t="shared" si="2"/>
        <v>810.78</v>
      </c>
      <c r="M35" s="21">
        <v>2026.95</v>
      </c>
      <c r="N35" s="132">
        <f>M35/K35/J35*1000</f>
        <v>50172.0297029703</v>
      </c>
      <c r="O35" s="132"/>
      <c r="P35" s="24"/>
      <c r="Q35" s="25"/>
      <c r="R35" s="25"/>
    </row>
    <row r="36" spans="1:18" ht="18.75" x14ac:dyDescent="0.3">
      <c r="A36" s="1"/>
      <c r="B36" s="113" t="s">
        <v>1474</v>
      </c>
      <c r="C36" s="113"/>
      <c r="D36" s="113"/>
      <c r="E36" s="1"/>
      <c r="F36" s="139" t="s">
        <v>354</v>
      </c>
      <c r="G36" s="140"/>
      <c r="H36" s="140"/>
      <c r="I36" s="141"/>
      <c r="J36" s="6">
        <v>3.125</v>
      </c>
      <c r="K36" s="21">
        <v>16.16</v>
      </c>
      <c r="L36" s="21">
        <f t="shared" si="2"/>
        <v>658.87679999999989</v>
      </c>
      <c r="M36" s="21">
        <v>2058.9899999999998</v>
      </c>
      <c r="N36" s="132">
        <f t="shared" ref="N36:N78" si="3">M36/K36/J36*1000</f>
        <v>40772.079207920789</v>
      </c>
      <c r="O36" s="132"/>
      <c r="P36" s="24"/>
      <c r="Q36" s="25"/>
      <c r="R36" s="25"/>
    </row>
    <row r="37" spans="1:18" ht="18.75" x14ac:dyDescent="0.3">
      <c r="A37" s="1"/>
      <c r="B37" s="109" t="s">
        <v>1475</v>
      </c>
      <c r="C37" s="109"/>
      <c r="D37" s="109"/>
      <c r="E37" s="1"/>
      <c r="F37" s="139" t="s">
        <v>355</v>
      </c>
      <c r="G37" s="140"/>
      <c r="H37" s="140"/>
      <c r="I37" s="141"/>
      <c r="J37" s="6">
        <v>2</v>
      </c>
      <c r="K37" s="21">
        <v>19.63</v>
      </c>
      <c r="L37" s="21">
        <f t="shared" si="2"/>
        <v>799.97500000000002</v>
      </c>
      <c r="M37" s="21">
        <v>1599.95</v>
      </c>
      <c r="N37" s="132">
        <f t="shared" si="3"/>
        <v>40752.674477840046</v>
      </c>
      <c r="O37" s="132"/>
      <c r="P37" s="24"/>
      <c r="Q37" s="25"/>
      <c r="R37" s="25"/>
    </row>
    <row r="38" spans="1:18" ht="18.75" x14ac:dyDescent="0.3">
      <c r="A38" s="1"/>
      <c r="B38" s="113" t="s">
        <v>785</v>
      </c>
      <c r="C38" s="113"/>
      <c r="D38" s="113"/>
      <c r="E38" s="1"/>
      <c r="F38" s="139" t="s">
        <v>356</v>
      </c>
      <c r="G38" s="140"/>
      <c r="H38" s="140"/>
      <c r="I38" s="141"/>
      <c r="J38" s="6">
        <v>3.125</v>
      </c>
      <c r="K38" s="21">
        <v>19.63</v>
      </c>
      <c r="L38" s="21">
        <f t="shared" si="2"/>
        <v>799.98399999999992</v>
      </c>
      <c r="M38" s="21">
        <v>2499.9499999999998</v>
      </c>
      <c r="N38" s="132">
        <f t="shared" si="3"/>
        <v>40753.132959755472</v>
      </c>
      <c r="O38" s="132"/>
      <c r="P38" s="24"/>
      <c r="Q38" s="25"/>
      <c r="R38" s="25"/>
    </row>
    <row r="39" spans="1:18" ht="18.75" x14ac:dyDescent="0.3">
      <c r="A39" s="1"/>
      <c r="B39" s="110"/>
      <c r="C39" s="111"/>
      <c r="D39" s="112"/>
      <c r="E39" s="1"/>
      <c r="F39" s="139" t="s">
        <v>357</v>
      </c>
      <c r="G39" s="140"/>
      <c r="H39" s="140"/>
      <c r="I39" s="141"/>
      <c r="J39" s="6">
        <v>2</v>
      </c>
      <c r="K39" s="21">
        <v>25.25</v>
      </c>
      <c r="L39" s="21">
        <f t="shared" si="2"/>
        <v>1029.4949999999999</v>
      </c>
      <c r="M39" s="21">
        <v>2058.9899999999998</v>
      </c>
      <c r="N39" s="132">
        <f t="shared" si="3"/>
        <v>40772.079207920789</v>
      </c>
      <c r="O39" s="132"/>
      <c r="P39" s="24"/>
      <c r="Q39" s="25"/>
      <c r="R39" s="25"/>
    </row>
    <row r="40" spans="1:18" ht="18.75" x14ac:dyDescent="0.3">
      <c r="A40" s="1"/>
      <c r="B40" s="113" t="s">
        <v>1143</v>
      </c>
      <c r="C40" s="113"/>
      <c r="D40" s="113"/>
      <c r="E40" s="1"/>
      <c r="F40" s="139" t="s">
        <v>358</v>
      </c>
      <c r="G40" s="140"/>
      <c r="H40" s="140"/>
      <c r="I40" s="141"/>
      <c r="J40" s="6">
        <v>3.125</v>
      </c>
      <c r="K40" s="21">
        <v>23.55</v>
      </c>
      <c r="L40" s="21">
        <f t="shared" si="2"/>
        <v>959.98399999999992</v>
      </c>
      <c r="M40" s="21">
        <v>2999.95</v>
      </c>
      <c r="N40" s="132">
        <f t="shared" si="3"/>
        <v>40763.65180467091</v>
      </c>
      <c r="O40" s="132"/>
      <c r="P40" s="24"/>
      <c r="Q40" s="25"/>
      <c r="R40" s="25"/>
    </row>
    <row r="41" spans="1:18" ht="18.75" x14ac:dyDescent="0.3">
      <c r="A41" s="1"/>
      <c r="B41" s="109" t="s">
        <v>905</v>
      </c>
      <c r="C41" s="109"/>
      <c r="D41" s="109"/>
      <c r="E41" s="1"/>
      <c r="F41" s="139" t="s">
        <v>359</v>
      </c>
      <c r="G41" s="140"/>
      <c r="H41" s="140"/>
      <c r="I41" s="141"/>
      <c r="J41" s="6">
        <f>1.5*3</f>
        <v>4.5</v>
      </c>
      <c r="K41" s="21">
        <v>24</v>
      </c>
      <c r="L41" s="21">
        <v>978.53</v>
      </c>
      <c r="M41" s="21">
        <f>L41*J41</f>
        <v>4403.3850000000002</v>
      </c>
      <c r="N41" s="132">
        <f>M41/K41/J41*1000</f>
        <v>40772.083333333336</v>
      </c>
      <c r="O41" s="132"/>
      <c r="P41" s="24"/>
      <c r="Q41" s="25"/>
      <c r="R41" s="25"/>
    </row>
    <row r="42" spans="1:18" ht="18.75" x14ac:dyDescent="0.3">
      <c r="A42" s="1"/>
      <c r="B42" s="109" t="s">
        <v>906</v>
      </c>
      <c r="C42" s="109"/>
      <c r="D42" s="109"/>
      <c r="E42" s="1"/>
      <c r="F42" s="139" t="s">
        <v>360</v>
      </c>
      <c r="G42" s="140"/>
      <c r="H42" s="140"/>
      <c r="I42" s="141"/>
      <c r="J42" s="6">
        <v>9</v>
      </c>
      <c r="K42" s="21">
        <v>23.55</v>
      </c>
      <c r="L42" s="21">
        <v>959.95</v>
      </c>
      <c r="M42" s="21">
        <f>L42*J42</f>
        <v>8639.5500000000011</v>
      </c>
      <c r="N42" s="132">
        <f t="shared" si="3"/>
        <v>40762.208067940555</v>
      </c>
      <c r="O42" s="132"/>
      <c r="P42" s="24"/>
      <c r="Q42" s="25"/>
      <c r="R42" s="25"/>
    </row>
    <row r="43" spans="1:18" ht="18.75" x14ac:dyDescent="0.3">
      <c r="A43" s="1"/>
      <c r="B43" s="109" t="s">
        <v>927</v>
      </c>
      <c r="C43" s="109"/>
      <c r="D43" s="109"/>
      <c r="E43" s="1"/>
      <c r="F43" s="139" t="s">
        <v>361</v>
      </c>
      <c r="G43" s="140"/>
      <c r="H43" s="140"/>
      <c r="I43" s="141"/>
      <c r="J43" s="6">
        <v>2</v>
      </c>
      <c r="K43" s="21">
        <v>31.4</v>
      </c>
      <c r="L43" s="21">
        <f>M43/J43</f>
        <v>1280.24</v>
      </c>
      <c r="M43" s="21">
        <v>2560.48</v>
      </c>
      <c r="N43" s="132">
        <f t="shared" si="3"/>
        <v>40771.974522292992</v>
      </c>
      <c r="O43" s="132"/>
      <c r="P43" s="24"/>
      <c r="Q43" s="25"/>
      <c r="R43" s="25"/>
    </row>
    <row r="44" spans="1:18" ht="18.75" x14ac:dyDescent="0.3">
      <c r="A44" s="1"/>
      <c r="B44" s="110"/>
      <c r="C44" s="111"/>
      <c r="D44" s="112"/>
      <c r="E44" s="1"/>
      <c r="F44" s="139" t="s">
        <v>362</v>
      </c>
      <c r="G44" s="140"/>
      <c r="H44" s="140"/>
      <c r="I44" s="141"/>
      <c r="J44" s="6">
        <v>3.125</v>
      </c>
      <c r="K44" s="21">
        <v>31.4</v>
      </c>
      <c r="L44" s="21">
        <f>M44/J44</f>
        <v>1279.9839999999999</v>
      </c>
      <c r="M44" s="21">
        <v>3999.95</v>
      </c>
      <c r="N44" s="132">
        <f t="shared" si="3"/>
        <v>40763.821656050961</v>
      </c>
      <c r="O44" s="132"/>
      <c r="P44" s="24"/>
      <c r="Q44" s="25"/>
      <c r="R44" s="25"/>
    </row>
    <row r="45" spans="1:18" ht="18.75" x14ac:dyDescent="0.3">
      <c r="A45" s="1"/>
      <c r="B45" s="113" t="s">
        <v>29</v>
      </c>
      <c r="C45" s="113"/>
      <c r="D45" s="113"/>
      <c r="E45" s="1"/>
      <c r="F45" s="139" t="s">
        <v>363</v>
      </c>
      <c r="G45" s="140"/>
      <c r="H45" s="140"/>
      <c r="I45" s="141"/>
      <c r="J45" s="6">
        <v>9</v>
      </c>
      <c r="K45" s="21">
        <v>31.4</v>
      </c>
      <c r="L45" s="21">
        <v>1280.24</v>
      </c>
      <c r="M45" s="21">
        <f>L45*J45</f>
        <v>11522.16</v>
      </c>
      <c r="N45" s="132">
        <f t="shared" si="3"/>
        <v>40771.974522292992</v>
      </c>
      <c r="O45" s="132"/>
      <c r="P45" s="24"/>
      <c r="Q45" s="25"/>
      <c r="R45" s="25"/>
    </row>
    <row r="46" spans="1:18" ht="18.75" x14ac:dyDescent="0.3">
      <c r="A46" s="1"/>
      <c r="B46" s="109" t="s">
        <v>535</v>
      </c>
      <c r="C46" s="109" t="s">
        <v>20</v>
      </c>
      <c r="D46" s="109" t="s">
        <v>20</v>
      </c>
      <c r="E46" s="1"/>
      <c r="F46" s="139" t="s">
        <v>364</v>
      </c>
      <c r="G46" s="140"/>
      <c r="H46" s="140"/>
      <c r="I46" s="141"/>
      <c r="J46" s="6">
        <v>2</v>
      </c>
      <c r="K46" s="21">
        <v>39.25</v>
      </c>
      <c r="L46" s="21">
        <f>M46/J46</f>
        <v>1599.9749999999999</v>
      </c>
      <c r="M46" s="21">
        <v>3199.95</v>
      </c>
      <c r="N46" s="132">
        <f t="shared" si="3"/>
        <v>40763.694267515923</v>
      </c>
      <c r="O46" s="132"/>
      <c r="P46" s="24"/>
      <c r="Q46" s="25"/>
      <c r="R46" s="25"/>
    </row>
    <row r="47" spans="1:18" ht="18.75" x14ac:dyDescent="0.3">
      <c r="A47" s="1"/>
      <c r="B47" s="109" t="s">
        <v>766</v>
      </c>
      <c r="C47" s="109" t="s">
        <v>21</v>
      </c>
      <c r="D47" s="109" t="s">
        <v>21</v>
      </c>
      <c r="E47" s="1"/>
      <c r="F47" s="139" t="s">
        <v>365</v>
      </c>
      <c r="G47" s="140"/>
      <c r="H47" s="140"/>
      <c r="I47" s="141"/>
      <c r="J47" s="6">
        <v>2.1524999999999999</v>
      </c>
      <c r="K47" s="21">
        <v>39.25</v>
      </c>
      <c r="L47" s="21">
        <v>1599.95</v>
      </c>
      <c r="M47" s="21">
        <f>L47*J47</f>
        <v>3443.8923749999999</v>
      </c>
      <c r="N47" s="132">
        <f t="shared" si="3"/>
        <v>40763.057324840767</v>
      </c>
      <c r="O47" s="132"/>
      <c r="P47" s="24"/>
      <c r="Q47" s="25"/>
      <c r="R47" s="25"/>
    </row>
    <row r="48" spans="1:18" ht="18.75" x14ac:dyDescent="0.3">
      <c r="A48" s="1"/>
      <c r="B48" s="109" t="s">
        <v>22</v>
      </c>
      <c r="C48" s="109" t="s">
        <v>22</v>
      </c>
      <c r="D48" s="109" t="s">
        <v>22</v>
      </c>
      <c r="E48" s="1"/>
      <c r="F48" s="139" t="s">
        <v>366</v>
      </c>
      <c r="G48" s="140"/>
      <c r="H48" s="140"/>
      <c r="I48" s="141"/>
      <c r="J48" s="6">
        <v>2.2000000000000002</v>
      </c>
      <c r="K48" s="21">
        <v>39.25</v>
      </c>
      <c r="L48" s="21">
        <f>M48/J48</f>
        <v>1600.2999999999997</v>
      </c>
      <c r="M48" s="21">
        <v>3520.66</v>
      </c>
      <c r="N48" s="132">
        <f t="shared" si="3"/>
        <v>40771.974522292992</v>
      </c>
      <c r="O48" s="132"/>
      <c r="P48" s="24"/>
      <c r="Q48" s="25"/>
      <c r="R48" s="25"/>
    </row>
    <row r="49" spans="1:18" ht="18.75" x14ac:dyDescent="0.3">
      <c r="A49" s="1"/>
      <c r="B49" s="109" t="s">
        <v>1159</v>
      </c>
      <c r="C49" s="109" t="s">
        <v>23</v>
      </c>
      <c r="D49" s="109" t="s">
        <v>23</v>
      </c>
      <c r="E49" s="1"/>
      <c r="F49" s="139" t="s">
        <v>367</v>
      </c>
      <c r="G49" s="140"/>
      <c r="H49" s="140"/>
      <c r="I49" s="141"/>
      <c r="J49" s="6">
        <v>3.125</v>
      </c>
      <c r="K49" s="21">
        <v>39.25</v>
      </c>
      <c r="L49" s="21">
        <f>M49/J49</f>
        <v>1599.9839999999999</v>
      </c>
      <c r="M49" s="21">
        <v>4999.95</v>
      </c>
      <c r="N49" s="132">
        <f t="shared" si="3"/>
        <v>40763.923566878977</v>
      </c>
      <c r="O49" s="132"/>
      <c r="P49" s="24"/>
      <c r="Q49" s="25"/>
      <c r="R49" s="25"/>
    </row>
    <row r="50" spans="1:18" ht="18.75" x14ac:dyDescent="0.3">
      <c r="A50" s="1"/>
      <c r="B50" s="109" t="s">
        <v>767</v>
      </c>
      <c r="C50" s="109" t="s">
        <v>24</v>
      </c>
      <c r="D50" s="109" t="s">
        <v>24</v>
      </c>
      <c r="E50" s="1"/>
      <c r="F50" s="139" t="s">
        <v>368</v>
      </c>
      <c r="G50" s="140"/>
      <c r="H50" s="140"/>
      <c r="I50" s="141"/>
      <c r="J50" s="6">
        <v>7.5</v>
      </c>
      <c r="K50" s="21">
        <v>39.25</v>
      </c>
      <c r="L50" s="21">
        <v>1599.95</v>
      </c>
      <c r="M50" s="21">
        <f>L50*J50</f>
        <v>11999.625</v>
      </c>
      <c r="N50" s="132">
        <f t="shared" si="3"/>
        <v>40763.057324840767</v>
      </c>
      <c r="O50" s="132"/>
      <c r="P50" s="24"/>
      <c r="Q50" s="25"/>
      <c r="R50" s="25"/>
    </row>
    <row r="51" spans="1:18" ht="18.75" x14ac:dyDescent="0.3">
      <c r="A51" s="1"/>
      <c r="B51" s="109" t="s">
        <v>768</v>
      </c>
      <c r="C51" s="109" t="s">
        <v>25</v>
      </c>
      <c r="D51" s="109" t="s">
        <v>25</v>
      </c>
      <c r="E51" s="1"/>
      <c r="F51" s="139" t="s">
        <v>369</v>
      </c>
      <c r="G51" s="140"/>
      <c r="H51" s="140"/>
      <c r="I51" s="141"/>
      <c r="J51" s="6">
        <v>9</v>
      </c>
      <c r="K51" s="21">
        <v>39.25</v>
      </c>
      <c r="L51" s="21">
        <v>1599.95</v>
      </c>
      <c r="M51" s="21">
        <f>L51*J51</f>
        <v>14399.550000000001</v>
      </c>
      <c r="N51" s="132">
        <f t="shared" si="3"/>
        <v>40763.057324840767</v>
      </c>
      <c r="O51" s="132"/>
      <c r="P51" s="24"/>
      <c r="Q51" s="25"/>
      <c r="R51" s="25"/>
    </row>
    <row r="52" spans="1:18" ht="18.75" x14ac:dyDescent="0.3">
      <c r="A52" s="1"/>
      <c r="B52" s="110"/>
      <c r="C52" s="111"/>
      <c r="D52" s="112"/>
      <c r="E52" s="1"/>
      <c r="F52" s="139" t="s">
        <v>1535</v>
      </c>
      <c r="G52" s="140"/>
      <c r="H52" s="140"/>
      <c r="I52" s="141"/>
      <c r="J52" s="6">
        <v>2</v>
      </c>
      <c r="K52" s="21">
        <v>49</v>
      </c>
      <c r="L52" s="21">
        <v>2458.4</v>
      </c>
      <c r="M52" s="21">
        <f>L52*J52</f>
        <v>4916.8</v>
      </c>
      <c r="N52" s="132">
        <f t="shared" si="3"/>
        <v>50171.428571428572</v>
      </c>
      <c r="O52" s="132"/>
      <c r="P52" s="24"/>
      <c r="Q52" s="25"/>
      <c r="R52" s="25"/>
    </row>
    <row r="53" spans="1:18" ht="18.75" x14ac:dyDescent="0.3">
      <c r="A53" s="1"/>
      <c r="B53" s="113" t="s">
        <v>444</v>
      </c>
      <c r="C53" s="113" t="s">
        <v>27</v>
      </c>
      <c r="D53" s="113" t="s">
        <v>27</v>
      </c>
      <c r="E53" s="1"/>
      <c r="F53" s="139" t="s">
        <v>370</v>
      </c>
      <c r="G53" s="140"/>
      <c r="H53" s="140"/>
      <c r="I53" s="141"/>
      <c r="J53" s="6">
        <v>9</v>
      </c>
      <c r="K53" s="21">
        <v>47.777999999999999</v>
      </c>
      <c r="L53" s="21">
        <v>1948</v>
      </c>
      <c r="M53" s="21">
        <f t="shared" ref="M53:M78" si="4">L53*J53</f>
        <v>17532</v>
      </c>
      <c r="N53" s="132">
        <f t="shared" si="3"/>
        <v>40771.903386495876</v>
      </c>
      <c r="O53" s="132"/>
      <c r="P53" s="24"/>
      <c r="Q53" s="25"/>
      <c r="R53" s="25"/>
    </row>
    <row r="54" spans="1:18" ht="18.75" x14ac:dyDescent="0.3">
      <c r="A54" s="1"/>
      <c r="B54" s="109" t="s">
        <v>445</v>
      </c>
      <c r="C54" s="109"/>
      <c r="D54" s="109"/>
      <c r="E54" s="1"/>
      <c r="F54" s="139" t="s">
        <v>371</v>
      </c>
      <c r="G54" s="140"/>
      <c r="H54" s="140"/>
      <c r="I54" s="141"/>
      <c r="J54" s="6">
        <v>12</v>
      </c>
      <c r="K54" s="21">
        <v>47.1</v>
      </c>
      <c r="L54" s="21">
        <v>1920.36</v>
      </c>
      <c r="M54" s="21">
        <f t="shared" si="4"/>
        <v>23044.32</v>
      </c>
      <c r="N54" s="132">
        <f t="shared" si="3"/>
        <v>40771.974522292992</v>
      </c>
      <c r="O54" s="132"/>
      <c r="P54" s="24"/>
      <c r="Q54" s="25"/>
      <c r="R54" s="25"/>
    </row>
    <row r="55" spans="1:18" ht="18.75" x14ac:dyDescent="0.3">
      <c r="A55" s="1"/>
      <c r="B55" s="109" t="s">
        <v>446</v>
      </c>
      <c r="C55" s="109"/>
      <c r="D55" s="109"/>
      <c r="E55" s="1"/>
      <c r="F55" s="139" t="s">
        <v>372</v>
      </c>
      <c r="G55" s="140"/>
      <c r="H55" s="140"/>
      <c r="I55" s="141"/>
      <c r="J55" s="6">
        <v>6</v>
      </c>
      <c r="K55" s="21">
        <v>63.2</v>
      </c>
      <c r="L55" s="21">
        <v>2576.79</v>
      </c>
      <c r="M55" s="21">
        <f t="shared" si="4"/>
        <v>15460.74</v>
      </c>
      <c r="N55" s="132">
        <f t="shared" si="3"/>
        <v>40771.993670886077</v>
      </c>
      <c r="O55" s="132"/>
      <c r="P55" s="24"/>
      <c r="Q55" s="25"/>
      <c r="R55" s="25"/>
    </row>
    <row r="56" spans="1:18" ht="18.75" x14ac:dyDescent="0.3">
      <c r="A56" s="1"/>
      <c r="B56" s="110"/>
      <c r="C56" s="111"/>
      <c r="D56" s="112"/>
      <c r="E56" s="1"/>
      <c r="F56" s="139" t="s">
        <v>373</v>
      </c>
      <c r="G56" s="140"/>
      <c r="H56" s="140"/>
      <c r="I56" s="141"/>
      <c r="J56" s="6">
        <v>4.5</v>
      </c>
      <c r="K56" s="21">
        <v>63.2</v>
      </c>
      <c r="L56" s="21">
        <v>2576.79</v>
      </c>
      <c r="M56" s="21">
        <f t="shared" si="4"/>
        <v>11595.555</v>
      </c>
      <c r="N56" s="132">
        <f t="shared" si="3"/>
        <v>40771.993670886077</v>
      </c>
      <c r="O56" s="132"/>
      <c r="P56" s="24"/>
      <c r="Q56" s="25"/>
      <c r="R56" s="25"/>
    </row>
    <row r="57" spans="1:18" ht="18.75" x14ac:dyDescent="0.3">
      <c r="A57" s="1"/>
      <c r="B57" s="113" t="s">
        <v>1160</v>
      </c>
      <c r="C57" s="113" t="s">
        <v>1</v>
      </c>
      <c r="D57" s="113" t="s">
        <v>1</v>
      </c>
      <c r="E57" s="1"/>
      <c r="F57" s="139" t="s">
        <v>374</v>
      </c>
      <c r="G57" s="140"/>
      <c r="H57" s="140"/>
      <c r="I57" s="141"/>
      <c r="J57" s="6">
        <v>9</v>
      </c>
      <c r="K57" s="21">
        <v>63.2</v>
      </c>
      <c r="L57" s="21">
        <v>2576.79</v>
      </c>
      <c r="M57" s="21">
        <f t="shared" si="4"/>
        <v>23191.11</v>
      </c>
      <c r="N57" s="132">
        <f t="shared" si="3"/>
        <v>40771.993670886077</v>
      </c>
      <c r="O57" s="132"/>
      <c r="P57" s="24"/>
      <c r="Q57" s="25"/>
      <c r="R57" s="25"/>
    </row>
    <row r="58" spans="1:18" ht="18.75" x14ac:dyDescent="0.3">
      <c r="A58" s="1"/>
      <c r="B58" s="109" t="s">
        <v>1146</v>
      </c>
      <c r="C58" s="109" t="s">
        <v>8</v>
      </c>
      <c r="D58" s="109" t="s">
        <v>8</v>
      </c>
      <c r="E58" s="1"/>
      <c r="F58" s="139" t="s">
        <v>375</v>
      </c>
      <c r="G58" s="140"/>
      <c r="H58" s="140"/>
      <c r="I58" s="141"/>
      <c r="J58" s="6">
        <v>12</v>
      </c>
      <c r="K58" s="21">
        <v>63.2</v>
      </c>
      <c r="L58" s="21">
        <v>3170.85</v>
      </c>
      <c r="M58" s="21">
        <f t="shared" si="4"/>
        <v>38050.199999999997</v>
      </c>
      <c r="N58" s="132">
        <f t="shared" si="3"/>
        <v>50171.677215189869</v>
      </c>
      <c r="O58" s="132"/>
      <c r="P58" s="24"/>
      <c r="Q58" s="25"/>
      <c r="R58" s="25"/>
    </row>
    <row r="59" spans="1:18" ht="18.75" x14ac:dyDescent="0.3">
      <c r="A59" s="1"/>
      <c r="B59" s="109" t="s">
        <v>166</v>
      </c>
      <c r="C59" s="109" t="s">
        <v>2</v>
      </c>
      <c r="D59" s="109" t="s">
        <v>2</v>
      </c>
      <c r="E59" s="1"/>
      <c r="F59" s="139" t="s">
        <v>376</v>
      </c>
      <c r="G59" s="140"/>
      <c r="H59" s="140"/>
      <c r="I59" s="141"/>
      <c r="J59" s="6">
        <v>9</v>
      </c>
      <c r="K59" s="21">
        <v>78.900000000000006</v>
      </c>
      <c r="L59" s="21">
        <v>3698.04</v>
      </c>
      <c r="M59" s="21">
        <f t="shared" si="4"/>
        <v>33282.36</v>
      </c>
      <c r="N59" s="132">
        <f t="shared" si="3"/>
        <v>46869.961977186307</v>
      </c>
      <c r="O59" s="132"/>
      <c r="P59" s="24"/>
      <c r="Q59" s="25"/>
      <c r="R59" s="25"/>
    </row>
    <row r="60" spans="1:18" ht="18.75" x14ac:dyDescent="0.3">
      <c r="A60" s="1"/>
      <c r="B60" s="109" t="s">
        <v>1121</v>
      </c>
      <c r="C60" s="109" t="s">
        <v>3</v>
      </c>
      <c r="D60" s="109" t="s">
        <v>3</v>
      </c>
      <c r="E60" s="1"/>
      <c r="F60" s="139" t="s">
        <v>377</v>
      </c>
      <c r="G60" s="140"/>
      <c r="H60" s="140"/>
      <c r="I60" s="141"/>
      <c r="J60" s="6">
        <v>12</v>
      </c>
      <c r="K60" s="21">
        <v>78.900000000000006</v>
      </c>
      <c r="L60" s="21">
        <v>3698.04</v>
      </c>
      <c r="M60" s="21">
        <f t="shared" si="4"/>
        <v>44376.479999999996</v>
      </c>
      <c r="N60" s="132">
        <f t="shared" si="3"/>
        <v>46869.961977186307</v>
      </c>
      <c r="O60" s="132"/>
      <c r="P60" s="24"/>
      <c r="Q60" s="25"/>
      <c r="R60" s="25"/>
    </row>
    <row r="61" spans="1:18" ht="18.75" x14ac:dyDescent="0.3">
      <c r="A61" s="1"/>
      <c r="B61" s="109" t="s">
        <v>1145</v>
      </c>
      <c r="C61" s="109" t="s">
        <v>4</v>
      </c>
      <c r="D61" s="109" t="s">
        <v>4</v>
      </c>
      <c r="E61" s="1"/>
      <c r="F61" s="139" t="s">
        <v>378</v>
      </c>
      <c r="G61" s="140"/>
      <c r="H61" s="140"/>
      <c r="I61" s="141"/>
      <c r="J61" s="6">
        <v>9</v>
      </c>
      <c r="K61" s="21">
        <v>94.75</v>
      </c>
      <c r="L61" s="21">
        <v>4440.93</v>
      </c>
      <c r="M61" s="21">
        <f t="shared" si="4"/>
        <v>39968.370000000003</v>
      </c>
      <c r="N61" s="132">
        <f t="shared" si="3"/>
        <v>46869.973614775721</v>
      </c>
      <c r="O61" s="132"/>
      <c r="P61" s="24"/>
      <c r="Q61" s="25"/>
      <c r="R61" s="25"/>
    </row>
    <row r="62" spans="1:18" ht="18.75" x14ac:dyDescent="0.3">
      <c r="A62" s="1"/>
      <c r="B62" s="109" t="s">
        <v>5</v>
      </c>
      <c r="C62" s="109" t="s">
        <v>5</v>
      </c>
      <c r="D62" s="109" t="s">
        <v>5</v>
      </c>
      <c r="E62" s="1"/>
      <c r="F62" s="139" t="s">
        <v>379</v>
      </c>
      <c r="G62" s="140"/>
      <c r="H62" s="140"/>
      <c r="I62" s="141"/>
      <c r="J62" s="6">
        <v>12</v>
      </c>
      <c r="K62" s="21">
        <v>94.75</v>
      </c>
      <c r="L62" s="21">
        <v>7275</v>
      </c>
      <c r="M62" s="21">
        <f t="shared" si="4"/>
        <v>87300</v>
      </c>
      <c r="N62" s="132">
        <f t="shared" si="3"/>
        <v>76781.002638522419</v>
      </c>
      <c r="O62" s="132"/>
      <c r="P62" s="24"/>
      <c r="Q62" s="25"/>
      <c r="R62" s="25"/>
    </row>
    <row r="63" spans="1:18" ht="18.75" x14ac:dyDescent="0.3">
      <c r="A63" s="1"/>
      <c r="B63" s="109" t="s">
        <v>1152</v>
      </c>
      <c r="C63" s="109" t="s">
        <v>17</v>
      </c>
      <c r="D63" s="109" t="s">
        <v>17</v>
      </c>
      <c r="E63" s="1"/>
      <c r="F63" s="139" t="s">
        <v>380</v>
      </c>
      <c r="G63" s="140"/>
      <c r="H63" s="140"/>
      <c r="I63" s="141"/>
      <c r="J63" s="6">
        <v>9</v>
      </c>
      <c r="K63" s="21">
        <v>110.4</v>
      </c>
      <c r="L63" s="21">
        <v>7275</v>
      </c>
      <c r="M63" s="21">
        <f t="shared" si="4"/>
        <v>65475</v>
      </c>
      <c r="N63" s="132">
        <f t="shared" si="3"/>
        <v>65896.739130434784</v>
      </c>
      <c r="O63" s="132"/>
      <c r="P63" s="24"/>
      <c r="Q63" s="25"/>
      <c r="R63" s="25"/>
    </row>
    <row r="64" spans="1:18" ht="18.75" x14ac:dyDescent="0.3">
      <c r="A64" s="1"/>
      <c r="B64" s="109" t="s">
        <v>251</v>
      </c>
      <c r="C64" s="109"/>
      <c r="D64" s="109"/>
      <c r="E64" s="1"/>
      <c r="F64" s="139" t="s">
        <v>381</v>
      </c>
      <c r="G64" s="140"/>
      <c r="H64" s="140"/>
      <c r="I64" s="141"/>
      <c r="J64" s="6">
        <v>9</v>
      </c>
      <c r="K64" s="21">
        <v>126.3</v>
      </c>
      <c r="L64" s="21">
        <v>7389.9</v>
      </c>
      <c r="M64" s="21">
        <f t="shared" si="4"/>
        <v>66509.099999999991</v>
      </c>
      <c r="N64" s="132">
        <f t="shared" si="3"/>
        <v>58510.688836104498</v>
      </c>
      <c r="O64" s="132"/>
      <c r="P64" s="24"/>
      <c r="Q64" s="25"/>
      <c r="R64" s="25"/>
    </row>
    <row r="65" spans="1:18" ht="18.75" x14ac:dyDescent="0.3">
      <c r="A65" s="1"/>
      <c r="B65" s="109" t="s">
        <v>1141</v>
      </c>
      <c r="C65" s="109" t="s">
        <v>6</v>
      </c>
      <c r="D65" s="109" t="s">
        <v>6</v>
      </c>
      <c r="E65" s="1"/>
      <c r="F65" s="139" t="s">
        <v>382</v>
      </c>
      <c r="G65" s="140"/>
      <c r="H65" s="140"/>
      <c r="I65" s="141"/>
      <c r="J65" s="6">
        <v>12</v>
      </c>
      <c r="K65" s="21">
        <v>126.3</v>
      </c>
      <c r="L65" s="21">
        <v>8295</v>
      </c>
      <c r="M65" s="21">
        <f t="shared" si="4"/>
        <v>99540</v>
      </c>
      <c r="N65" s="132">
        <f t="shared" si="3"/>
        <v>65676.959619952497</v>
      </c>
      <c r="O65" s="132"/>
      <c r="P65" s="24"/>
      <c r="Q65" s="25"/>
      <c r="R65" s="25"/>
    </row>
    <row r="66" spans="1:18" ht="18.75" x14ac:dyDescent="0.3">
      <c r="A66" s="1"/>
      <c r="B66" s="109" t="s">
        <v>7</v>
      </c>
      <c r="C66" s="109" t="s">
        <v>7</v>
      </c>
      <c r="D66" s="109" t="s">
        <v>7</v>
      </c>
      <c r="E66" s="1"/>
      <c r="F66" s="139" t="s">
        <v>383</v>
      </c>
      <c r="G66" s="140"/>
      <c r="H66" s="140"/>
      <c r="I66" s="141"/>
      <c r="J66" s="6">
        <v>9</v>
      </c>
      <c r="K66" s="21">
        <v>142.5</v>
      </c>
      <c r="L66" s="21">
        <v>6678.98</v>
      </c>
      <c r="M66" s="21">
        <f t="shared" si="4"/>
        <v>60110.819999999992</v>
      </c>
      <c r="N66" s="132">
        <f t="shared" si="3"/>
        <v>46870.03508771929</v>
      </c>
      <c r="O66" s="132"/>
      <c r="P66" s="24"/>
      <c r="Q66" s="25"/>
      <c r="R66" s="25"/>
    </row>
    <row r="67" spans="1:18" ht="18.75" x14ac:dyDescent="0.3">
      <c r="A67" s="1"/>
      <c r="B67" s="109" t="s">
        <v>1161</v>
      </c>
      <c r="C67" s="109" t="s">
        <v>9</v>
      </c>
      <c r="D67" s="109" t="s">
        <v>9</v>
      </c>
      <c r="E67" s="1"/>
      <c r="F67" s="139" t="s">
        <v>384</v>
      </c>
      <c r="G67" s="140"/>
      <c r="H67" s="140"/>
      <c r="I67" s="141"/>
      <c r="J67" s="6">
        <v>12</v>
      </c>
      <c r="K67" s="21">
        <v>142.5</v>
      </c>
      <c r="L67" s="21">
        <v>6678.98</v>
      </c>
      <c r="M67" s="21">
        <f t="shared" si="4"/>
        <v>80147.759999999995</v>
      </c>
      <c r="N67" s="132">
        <f t="shared" si="3"/>
        <v>46870.035087719298</v>
      </c>
      <c r="O67" s="132"/>
      <c r="P67" s="24"/>
      <c r="Q67" s="25"/>
      <c r="R67" s="25"/>
    </row>
    <row r="68" spans="1:18" ht="18.75" x14ac:dyDescent="0.3">
      <c r="A68" s="1"/>
      <c r="B68" s="109" t="s">
        <v>1147</v>
      </c>
      <c r="C68" s="109" t="s">
        <v>10</v>
      </c>
      <c r="D68" s="109" t="s">
        <v>10</v>
      </c>
      <c r="E68" s="1"/>
      <c r="F68" s="139" t="s">
        <v>385</v>
      </c>
      <c r="G68" s="140"/>
      <c r="H68" s="140"/>
      <c r="I68" s="141"/>
      <c r="J68" s="6">
        <v>9</v>
      </c>
      <c r="K68" s="21">
        <v>158.6</v>
      </c>
      <c r="L68" s="21">
        <v>10450.65</v>
      </c>
      <c r="M68" s="21">
        <f t="shared" si="4"/>
        <v>94055.849999999991</v>
      </c>
      <c r="N68" s="132">
        <f t="shared" si="3"/>
        <v>65893.127364438842</v>
      </c>
      <c r="O68" s="132"/>
      <c r="P68" s="24"/>
      <c r="Q68" s="25"/>
      <c r="R68" s="25"/>
    </row>
    <row r="69" spans="1:18" ht="18.75" x14ac:dyDescent="0.3">
      <c r="A69" s="1"/>
      <c r="B69" s="109" t="s">
        <v>1148</v>
      </c>
      <c r="C69" s="109" t="s">
        <v>11</v>
      </c>
      <c r="D69" s="109" t="s">
        <v>11</v>
      </c>
      <c r="E69" s="1"/>
      <c r="F69" s="139" t="s">
        <v>386</v>
      </c>
      <c r="G69" s="140"/>
      <c r="H69" s="140"/>
      <c r="I69" s="141"/>
      <c r="J69" s="6">
        <v>12</v>
      </c>
      <c r="K69" s="21">
        <v>158.6</v>
      </c>
      <c r="L69" s="21">
        <v>10450.65</v>
      </c>
      <c r="M69" s="21">
        <f t="shared" si="4"/>
        <v>125407.79999999999</v>
      </c>
      <c r="N69" s="132">
        <f t="shared" si="3"/>
        <v>65893.127364438842</v>
      </c>
      <c r="O69" s="132"/>
      <c r="P69" s="24"/>
      <c r="Q69" s="25"/>
      <c r="R69" s="25"/>
    </row>
    <row r="70" spans="1:18" ht="18.75" x14ac:dyDescent="0.3">
      <c r="A70" s="1"/>
      <c r="B70" s="109" t="s">
        <v>12</v>
      </c>
      <c r="C70" s="109" t="s">
        <v>12</v>
      </c>
      <c r="D70" s="109" t="s">
        <v>12</v>
      </c>
      <c r="E70" s="1"/>
      <c r="F70" s="139" t="s">
        <v>387</v>
      </c>
      <c r="G70" s="140"/>
      <c r="H70" s="140"/>
      <c r="I70" s="141"/>
      <c r="J70" s="6">
        <v>9</v>
      </c>
      <c r="K70" s="21">
        <v>196.25</v>
      </c>
      <c r="L70" s="21">
        <v>11773</v>
      </c>
      <c r="M70" s="21">
        <f t="shared" si="4"/>
        <v>105957</v>
      </c>
      <c r="N70" s="132">
        <f t="shared" si="3"/>
        <v>59989.80891719745</v>
      </c>
      <c r="O70" s="132"/>
      <c r="P70" s="24"/>
      <c r="Q70" s="25"/>
      <c r="R70" s="25"/>
    </row>
    <row r="71" spans="1:18" ht="18.75" x14ac:dyDescent="0.3">
      <c r="A71" s="1"/>
      <c r="B71" s="109" t="s">
        <v>13</v>
      </c>
      <c r="C71" s="109" t="s">
        <v>13</v>
      </c>
      <c r="D71" s="109" t="s">
        <v>13</v>
      </c>
      <c r="E71" s="1"/>
      <c r="F71" s="139" t="s">
        <v>388</v>
      </c>
      <c r="G71" s="140"/>
      <c r="H71" s="140"/>
      <c r="I71" s="141"/>
      <c r="J71" s="6">
        <v>12</v>
      </c>
      <c r="K71" s="21">
        <v>198.3</v>
      </c>
      <c r="L71" s="21">
        <v>13149</v>
      </c>
      <c r="M71" s="21">
        <f t="shared" si="4"/>
        <v>157788</v>
      </c>
      <c r="N71" s="132">
        <f t="shared" si="3"/>
        <v>66308.623298033286</v>
      </c>
      <c r="O71" s="132"/>
      <c r="P71" s="24"/>
      <c r="Q71" s="25"/>
      <c r="R71" s="25"/>
    </row>
    <row r="72" spans="1:18" ht="18.75" x14ac:dyDescent="0.3">
      <c r="A72" s="1"/>
      <c r="B72" s="109" t="s">
        <v>1149</v>
      </c>
      <c r="C72" s="109" t="s">
        <v>14</v>
      </c>
      <c r="D72" s="109" t="s">
        <v>14</v>
      </c>
      <c r="E72" s="1"/>
      <c r="F72" s="139" t="s">
        <v>389</v>
      </c>
      <c r="G72" s="140"/>
      <c r="H72" s="140"/>
      <c r="I72" s="141"/>
      <c r="J72" s="6">
        <v>9</v>
      </c>
      <c r="K72" s="21">
        <v>235.5</v>
      </c>
      <c r="L72" s="21">
        <v>14598.65</v>
      </c>
      <c r="M72" s="21">
        <f t="shared" si="4"/>
        <v>131387.85</v>
      </c>
      <c r="N72" s="132">
        <f t="shared" si="3"/>
        <v>61990.021231422514</v>
      </c>
      <c r="O72" s="132"/>
      <c r="P72" s="24"/>
      <c r="Q72" s="25"/>
      <c r="R72" s="25"/>
    </row>
    <row r="73" spans="1:18" ht="18.75" x14ac:dyDescent="0.3">
      <c r="A73" s="1"/>
      <c r="B73" s="109" t="s">
        <v>15</v>
      </c>
      <c r="C73" s="109" t="s">
        <v>15</v>
      </c>
      <c r="D73" s="109" t="s">
        <v>15</v>
      </c>
      <c r="E73" s="1"/>
      <c r="F73" s="139" t="s">
        <v>390</v>
      </c>
      <c r="G73" s="140"/>
      <c r="H73" s="140"/>
      <c r="I73" s="141"/>
      <c r="J73" s="6">
        <v>12</v>
      </c>
      <c r="K73" s="21">
        <v>235.5</v>
      </c>
      <c r="L73" s="21">
        <v>14349.95</v>
      </c>
      <c r="M73" s="21">
        <f t="shared" si="4"/>
        <v>172199.40000000002</v>
      </c>
      <c r="N73" s="132">
        <f t="shared" si="3"/>
        <v>60933.970276008498</v>
      </c>
      <c r="O73" s="132"/>
      <c r="P73" s="24"/>
      <c r="Q73" s="25"/>
      <c r="R73" s="25"/>
    </row>
    <row r="74" spans="1:18" ht="18.75" x14ac:dyDescent="0.3">
      <c r="A74" s="1"/>
      <c r="B74" s="109" t="s">
        <v>167</v>
      </c>
      <c r="C74" s="109"/>
      <c r="D74" s="109"/>
      <c r="E74" s="1"/>
      <c r="F74" s="139" t="s">
        <v>391</v>
      </c>
      <c r="G74" s="140"/>
      <c r="H74" s="140"/>
      <c r="I74" s="141"/>
      <c r="J74" s="6">
        <v>9</v>
      </c>
      <c r="K74" s="21">
        <v>253.71</v>
      </c>
      <c r="L74" s="21">
        <v>15220</v>
      </c>
      <c r="M74" s="21">
        <f t="shared" si="4"/>
        <v>136980</v>
      </c>
      <c r="N74" s="132">
        <f>M74/K74/J74*1000</f>
        <v>59989.752079145481</v>
      </c>
      <c r="O74" s="132"/>
      <c r="P74" s="24"/>
      <c r="Q74" s="25"/>
      <c r="R74" s="25"/>
    </row>
    <row r="75" spans="1:18" ht="18.75" x14ac:dyDescent="0.3">
      <c r="A75" s="1"/>
      <c r="B75" s="109" t="s">
        <v>168</v>
      </c>
      <c r="C75" s="109"/>
      <c r="D75" s="109"/>
      <c r="E75" s="1"/>
      <c r="F75" s="139" t="s">
        <v>392</v>
      </c>
      <c r="G75" s="140"/>
      <c r="H75" s="140"/>
      <c r="I75" s="141"/>
      <c r="J75" s="6">
        <v>9</v>
      </c>
      <c r="K75" s="21">
        <v>322.77999999999997</v>
      </c>
      <c r="L75" s="21">
        <v>19364</v>
      </c>
      <c r="M75" s="21">
        <f>L75*J75</f>
        <v>174276</v>
      </c>
      <c r="N75" s="132">
        <f t="shared" si="3"/>
        <v>59991.32536092696</v>
      </c>
      <c r="O75" s="132"/>
      <c r="P75" s="24"/>
      <c r="Q75" s="25"/>
      <c r="R75" s="25"/>
    </row>
    <row r="76" spans="1:18" ht="18.75" x14ac:dyDescent="0.3">
      <c r="A76" s="1"/>
      <c r="B76" s="109" t="s">
        <v>1151</v>
      </c>
      <c r="C76" s="109" t="s">
        <v>16</v>
      </c>
      <c r="D76" s="109" t="s">
        <v>16</v>
      </c>
      <c r="E76" s="1"/>
      <c r="F76" s="139" t="s">
        <v>393</v>
      </c>
      <c r="G76" s="140"/>
      <c r="H76" s="140"/>
      <c r="I76" s="141"/>
      <c r="J76" s="6">
        <v>12</v>
      </c>
      <c r="K76" s="21">
        <v>314</v>
      </c>
      <c r="L76" s="21">
        <v>18837</v>
      </c>
      <c r="M76" s="21">
        <f t="shared" si="4"/>
        <v>226044</v>
      </c>
      <c r="N76" s="132">
        <f>M76/K76/J76*1000</f>
        <v>59990.445859872605</v>
      </c>
      <c r="O76" s="132"/>
      <c r="P76" s="24"/>
      <c r="Q76" s="25"/>
      <c r="R76" s="25"/>
    </row>
    <row r="77" spans="1:18" ht="18.75" customHeight="1" x14ac:dyDescent="0.3">
      <c r="A77" s="1"/>
      <c r="B77" s="115"/>
      <c r="C77" s="115"/>
      <c r="D77" s="115"/>
      <c r="E77" s="1"/>
      <c r="F77" s="139" t="s">
        <v>394</v>
      </c>
      <c r="G77" s="140"/>
      <c r="H77" s="140"/>
      <c r="I77" s="141"/>
      <c r="J77" s="6">
        <v>12</v>
      </c>
      <c r="K77" s="21">
        <v>392.5</v>
      </c>
      <c r="L77" s="21">
        <v>23546</v>
      </c>
      <c r="M77" s="21">
        <f t="shared" si="4"/>
        <v>282552</v>
      </c>
      <c r="N77" s="132">
        <f t="shared" si="3"/>
        <v>59989.80891719745</v>
      </c>
      <c r="O77" s="132"/>
      <c r="P77" s="24"/>
      <c r="Q77" s="25"/>
      <c r="R77" s="25"/>
    </row>
    <row r="78" spans="1:18" ht="15.75" customHeight="1" x14ac:dyDescent="0.3">
      <c r="A78" s="1"/>
      <c r="B78" s="113" t="s">
        <v>1162</v>
      </c>
      <c r="C78" s="113"/>
      <c r="D78" s="113"/>
      <c r="E78" s="1"/>
      <c r="F78" s="139" t="s">
        <v>395</v>
      </c>
      <c r="G78" s="140"/>
      <c r="H78" s="140"/>
      <c r="I78" s="141"/>
      <c r="J78" s="6">
        <v>9</v>
      </c>
      <c r="K78" s="21">
        <v>475</v>
      </c>
      <c r="L78" s="21">
        <v>36949.949999999997</v>
      </c>
      <c r="M78" s="21">
        <f t="shared" si="4"/>
        <v>332549.55</v>
      </c>
      <c r="N78" s="132">
        <f t="shared" si="3"/>
        <v>77789.368421052626</v>
      </c>
      <c r="O78" s="132"/>
      <c r="P78" s="24"/>
      <c r="Q78" s="25"/>
      <c r="R78" s="25"/>
    </row>
    <row r="79" spans="1:18" ht="15.75" customHeight="1" x14ac:dyDescent="0.25">
      <c r="B79" s="109" t="s">
        <v>48</v>
      </c>
      <c r="C79" s="109"/>
      <c r="D79" s="109"/>
      <c r="F79" s="45"/>
      <c r="G79" s="45"/>
      <c r="H79" s="45"/>
      <c r="I79" s="45"/>
      <c r="J79" s="46"/>
      <c r="K79" s="47"/>
      <c r="L79" s="47"/>
      <c r="M79" s="47"/>
      <c r="N79" s="48"/>
      <c r="O79" s="48"/>
      <c r="P79" s="24"/>
      <c r="Q79" s="25"/>
    </row>
    <row r="80" spans="1:18" ht="15.75" customHeight="1" x14ac:dyDescent="0.25">
      <c r="B80" s="109" t="s">
        <v>784</v>
      </c>
      <c r="C80" s="109"/>
      <c r="D80" s="109"/>
      <c r="F80" s="133" t="s">
        <v>396</v>
      </c>
      <c r="G80" s="134"/>
      <c r="H80" s="134"/>
      <c r="I80" s="134"/>
      <c r="J80" s="134"/>
      <c r="K80" s="134"/>
      <c r="L80" s="134"/>
      <c r="M80" s="134"/>
      <c r="N80" s="134"/>
      <c r="O80" s="135"/>
      <c r="P80" s="123" t="s">
        <v>56</v>
      </c>
      <c r="Q80" s="123"/>
    </row>
    <row r="81" spans="2:17" ht="15.75" x14ac:dyDescent="0.25">
      <c r="B81" s="109" t="s">
        <v>49</v>
      </c>
      <c r="C81" s="109"/>
      <c r="D81" s="109"/>
      <c r="F81" s="136"/>
      <c r="G81" s="137"/>
      <c r="H81" s="137"/>
      <c r="I81" s="137"/>
      <c r="J81" s="137"/>
      <c r="K81" s="137"/>
      <c r="L81" s="137"/>
      <c r="M81" s="137"/>
      <c r="N81" s="137"/>
      <c r="O81" s="138"/>
      <c r="P81" s="123" t="s">
        <v>54</v>
      </c>
      <c r="Q81" s="123"/>
    </row>
    <row r="82" spans="2:17" x14ac:dyDescent="0.25">
      <c r="F82" s="99" t="s">
        <v>397</v>
      </c>
      <c r="G82" s="99"/>
      <c r="H82" s="99"/>
      <c r="I82" s="99"/>
      <c r="J82" s="6">
        <v>9</v>
      </c>
      <c r="K82" s="6">
        <v>32.299999999999997</v>
      </c>
      <c r="L82" s="6">
        <v>1446.95</v>
      </c>
      <c r="M82" s="21">
        <f>L82*J82</f>
        <v>13022.550000000001</v>
      </c>
      <c r="N82" s="131">
        <f>M82/K82/J82*1000</f>
        <v>44797.213622291027</v>
      </c>
      <c r="O82" s="131"/>
      <c r="P82" s="47"/>
      <c r="Q82" s="25"/>
    </row>
    <row r="83" spans="2:17" x14ac:dyDescent="0.25">
      <c r="F83" s="99" t="s">
        <v>398</v>
      </c>
      <c r="G83" s="99"/>
      <c r="H83" s="99"/>
      <c r="I83" s="99"/>
      <c r="J83" s="6">
        <v>9</v>
      </c>
      <c r="K83" s="6">
        <v>39.25</v>
      </c>
      <c r="L83" s="6">
        <v>1699.95</v>
      </c>
      <c r="M83" s="21">
        <f t="shared" ref="M83:M94" si="5">L83*J83</f>
        <v>15299.550000000001</v>
      </c>
      <c r="N83" s="131">
        <f t="shared" ref="N83:N94" si="6">M83/J83/K83*1000</f>
        <v>43310.828025477713</v>
      </c>
      <c r="O83" s="131"/>
      <c r="P83" s="47"/>
      <c r="Q83" s="25"/>
    </row>
    <row r="84" spans="2:17" x14ac:dyDescent="0.25">
      <c r="F84" s="99" t="s">
        <v>399</v>
      </c>
      <c r="G84" s="99"/>
      <c r="H84" s="99"/>
      <c r="I84" s="99"/>
      <c r="J84" s="6">
        <v>9</v>
      </c>
      <c r="K84" s="6">
        <v>48.3</v>
      </c>
      <c r="L84" s="6">
        <v>2385.54</v>
      </c>
      <c r="M84" s="21">
        <f t="shared" si="5"/>
        <v>21469.86</v>
      </c>
      <c r="N84" s="131">
        <f t="shared" si="6"/>
        <v>49390.062111801242</v>
      </c>
      <c r="O84" s="131"/>
      <c r="P84" s="47"/>
      <c r="Q84" s="25"/>
    </row>
    <row r="85" spans="2:17" x14ac:dyDescent="0.25">
      <c r="F85" s="99" t="s">
        <v>400</v>
      </c>
      <c r="G85" s="99"/>
      <c r="H85" s="99"/>
      <c r="I85" s="99"/>
      <c r="J85" s="6">
        <v>12</v>
      </c>
      <c r="K85" s="6">
        <v>47.1</v>
      </c>
      <c r="L85" s="6">
        <v>2326.27</v>
      </c>
      <c r="M85" s="21">
        <f t="shared" si="5"/>
        <v>27915.239999999998</v>
      </c>
      <c r="N85" s="131">
        <f t="shared" si="6"/>
        <v>49390.021231422499</v>
      </c>
      <c r="O85" s="131"/>
      <c r="P85" s="47"/>
      <c r="Q85" s="25"/>
    </row>
    <row r="86" spans="2:17" x14ac:dyDescent="0.25">
      <c r="F86" s="99" t="s">
        <v>401</v>
      </c>
      <c r="G86" s="99"/>
      <c r="H86" s="99"/>
      <c r="I86" s="99"/>
      <c r="J86" s="6">
        <v>9</v>
      </c>
      <c r="K86" s="6">
        <v>62.8</v>
      </c>
      <c r="L86" s="6">
        <v>3099.95</v>
      </c>
      <c r="M86" s="21">
        <f t="shared" si="5"/>
        <v>27899.55</v>
      </c>
      <c r="N86" s="131">
        <f t="shared" si="6"/>
        <v>49362.261146496814</v>
      </c>
      <c r="O86" s="131"/>
      <c r="P86" s="47"/>
      <c r="Q86" s="25"/>
    </row>
    <row r="87" spans="2:17" x14ac:dyDescent="0.25">
      <c r="F87" s="99" t="s">
        <v>402</v>
      </c>
      <c r="G87" s="99"/>
      <c r="H87" s="99"/>
      <c r="I87" s="99"/>
      <c r="J87" s="6">
        <v>9</v>
      </c>
      <c r="K87" s="6">
        <v>78.5</v>
      </c>
      <c r="L87" s="6">
        <v>3877.12</v>
      </c>
      <c r="M87" s="21">
        <f t="shared" si="5"/>
        <v>34894.080000000002</v>
      </c>
      <c r="N87" s="131">
        <f t="shared" si="6"/>
        <v>49390.063694267519</v>
      </c>
      <c r="O87" s="131"/>
      <c r="P87" s="47"/>
      <c r="Q87" s="25"/>
    </row>
    <row r="88" spans="2:17" x14ac:dyDescent="0.25">
      <c r="F88" s="99" t="s">
        <v>403</v>
      </c>
      <c r="G88" s="99"/>
      <c r="H88" s="99"/>
      <c r="I88" s="99"/>
      <c r="J88" s="6">
        <v>12</v>
      </c>
      <c r="K88" s="6">
        <v>78.5</v>
      </c>
      <c r="L88" s="6">
        <v>3877.12</v>
      </c>
      <c r="M88" s="21">
        <f t="shared" si="5"/>
        <v>46525.440000000002</v>
      </c>
      <c r="N88" s="131">
        <f t="shared" si="6"/>
        <v>49390.063694267519</v>
      </c>
      <c r="O88" s="131"/>
      <c r="P88" s="47"/>
      <c r="Q88" s="25"/>
    </row>
    <row r="89" spans="2:17" x14ac:dyDescent="0.25">
      <c r="F89" s="99" t="s">
        <v>404</v>
      </c>
      <c r="G89" s="99"/>
      <c r="H89" s="99"/>
      <c r="I89" s="99"/>
      <c r="J89" s="6">
        <v>12</v>
      </c>
      <c r="K89" s="6">
        <v>94.75</v>
      </c>
      <c r="L89" s="6">
        <v>4679.7</v>
      </c>
      <c r="M89" s="21">
        <f t="shared" si="5"/>
        <v>56156.399999999994</v>
      </c>
      <c r="N89" s="131">
        <f t="shared" si="6"/>
        <v>49389.973614775728</v>
      </c>
      <c r="O89" s="131"/>
      <c r="P89" s="47"/>
      <c r="Q89" s="25"/>
    </row>
    <row r="90" spans="2:17" x14ac:dyDescent="0.25">
      <c r="F90" s="99" t="s">
        <v>405</v>
      </c>
      <c r="G90" s="99"/>
      <c r="H90" s="99"/>
      <c r="I90" s="99"/>
      <c r="J90" s="6">
        <v>9</v>
      </c>
      <c r="K90" s="6">
        <v>109.9</v>
      </c>
      <c r="L90" s="6">
        <v>5427.96</v>
      </c>
      <c r="M90" s="21">
        <f t="shared" si="5"/>
        <v>48851.64</v>
      </c>
      <c r="N90" s="131">
        <f t="shared" si="6"/>
        <v>49389.990900818921</v>
      </c>
      <c r="O90" s="131"/>
      <c r="P90" s="47"/>
      <c r="Q90" s="25"/>
    </row>
    <row r="91" spans="2:17" x14ac:dyDescent="0.25">
      <c r="F91" s="99" t="s">
        <v>406</v>
      </c>
      <c r="G91" s="99"/>
      <c r="H91" s="99"/>
      <c r="I91" s="99"/>
      <c r="J91" s="6">
        <v>9</v>
      </c>
      <c r="K91" s="6">
        <v>125.6</v>
      </c>
      <c r="L91" s="6">
        <v>6203.38</v>
      </c>
      <c r="M91" s="21">
        <f t="shared" si="5"/>
        <v>55830.42</v>
      </c>
      <c r="N91" s="131">
        <f t="shared" si="6"/>
        <v>49389.968152866248</v>
      </c>
      <c r="O91" s="131"/>
      <c r="P91" s="47"/>
      <c r="Q91" s="25"/>
    </row>
    <row r="92" spans="2:17" x14ac:dyDescent="0.25">
      <c r="F92" s="99" t="s">
        <v>407</v>
      </c>
      <c r="G92" s="99"/>
      <c r="H92" s="99"/>
      <c r="I92" s="99"/>
      <c r="J92" s="6">
        <v>9</v>
      </c>
      <c r="K92" s="6">
        <v>142.5</v>
      </c>
      <c r="L92" s="6">
        <v>7038.08</v>
      </c>
      <c r="M92" s="21">
        <f t="shared" si="5"/>
        <v>63342.720000000001</v>
      </c>
      <c r="N92" s="131">
        <f t="shared" si="6"/>
        <v>49390.035087719298</v>
      </c>
      <c r="O92" s="131"/>
      <c r="P92" s="47"/>
      <c r="Q92" s="25"/>
    </row>
    <row r="93" spans="2:17" x14ac:dyDescent="0.25">
      <c r="F93" s="99" t="s">
        <v>408</v>
      </c>
      <c r="G93" s="99"/>
      <c r="H93" s="99"/>
      <c r="I93" s="99"/>
      <c r="J93" s="6">
        <v>9</v>
      </c>
      <c r="K93" s="6">
        <v>157</v>
      </c>
      <c r="L93" s="6">
        <v>7754.23</v>
      </c>
      <c r="M93" s="21">
        <f t="shared" si="5"/>
        <v>69788.069999999992</v>
      </c>
      <c r="N93" s="131">
        <f t="shared" si="6"/>
        <v>49390</v>
      </c>
      <c r="O93" s="131"/>
      <c r="P93" s="47"/>
      <c r="Q93" s="25"/>
    </row>
    <row r="94" spans="2:17" x14ac:dyDescent="0.25">
      <c r="F94" s="99" t="s">
        <v>409</v>
      </c>
      <c r="G94" s="99"/>
      <c r="H94" s="99"/>
      <c r="I94" s="99"/>
      <c r="J94" s="6">
        <v>12</v>
      </c>
      <c r="K94" s="6">
        <v>235.5</v>
      </c>
      <c r="L94" s="6">
        <v>11631.35</v>
      </c>
      <c r="M94" s="21">
        <f t="shared" si="5"/>
        <v>139576.20000000001</v>
      </c>
      <c r="N94" s="131">
        <f t="shared" si="6"/>
        <v>49390.021231422506</v>
      </c>
      <c r="O94" s="131"/>
      <c r="P94" s="47"/>
      <c r="Q94" s="25"/>
    </row>
    <row r="95" spans="2:17" x14ac:dyDescent="0.25">
      <c r="P95" s="47"/>
      <c r="Q95" s="25"/>
    </row>
    <row r="96" spans="2:17" x14ac:dyDescent="0.25">
      <c r="P96" s="47"/>
      <c r="Q96" s="25"/>
    </row>
  </sheetData>
  <mergeCells count="248">
    <mergeCell ref="B40:D40"/>
    <mergeCell ref="N91:O91"/>
    <mergeCell ref="N92:O92"/>
    <mergeCell ref="N93:O93"/>
    <mergeCell ref="N88:O88"/>
    <mergeCell ref="N89:O89"/>
    <mergeCell ref="N83:O83"/>
    <mergeCell ref="N84:O84"/>
    <mergeCell ref="N82:O82"/>
    <mergeCell ref="B80:D80"/>
    <mergeCell ref="B76:D76"/>
    <mergeCell ref="B77:D77"/>
    <mergeCell ref="B78:D78"/>
    <mergeCell ref="B79:D79"/>
    <mergeCell ref="F77:I77"/>
    <mergeCell ref="B81:D81"/>
    <mergeCell ref="F78:I78"/>
    <mergeCell ref="B61:D61"/>
    <mergeCell ref="B46:D46"/>
    <mergeCell ref="B47:D47"/>
    <mergeCell ref="B48:D48"/>
    <mergeCell ref="B49:D49"/>
    <mergeCell ref="B50:D50"/>
    <mergeCell ref="B51:D51"/>
    <mergeCell ref="B25:D25"/>
    <mergeCell ref="B26:D26"/>
    <mergeCell ref="B27:D27"/>
    <mergeCell ref="F76:I76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41:D41"/>
    <mergeCell ref="B42:D42"/>
    <mergeCell ref="B43:D43"/>
    <mergeCell ref="B44:D44"/>
    <mergeCell ref="B45:D45"/>
    <mergeCell ref="B58:D58"/>
    <mergeCell ref="B59:D59"/>
    <mergeCell ref="B60:D60"/>
    <mergeCell ref="A1:E4"/>
    <mergeCell ref="A5:E5"/>
    <mergeCell ref="A6:E6"/>
    <mergeCell ref="B7:D7"/>
    <mergeCell ref="B8:D8"/>
    <mergeCell ref="B9:D9"/>
    <mergeCell ref="B22:D22"/>
    <mergeCell ref="B23:D23"/>
    <mergeCell ref="B24:D24"/>
    <mergeCell ref="B16:D16"/>
    <mergeCell ref="B17:D17"/>
    <mergeCell ref="B18:D18"/>
    <mergeCell ref="B19:D19"/>
    <mergeCell ref="B20:D20"/>
    <mergeCell ref="B21:D21"/>
    <mergeCell ref="A10:E10"/>
    <mergeCell ref="B11:D11"/>
    <mergeCell ref="A12:E12"/>
    <mergeCell ref="B13:D13"/>
    <mergeCell ref="B14:D14"/>
    <mergeCell ref="B15:D15"/>
    <mergeCell ref="B62:D62"/>
    <mergeCell ref="B63:D63"/>
    <mergeCell ref="B52:D52"/>
    <mergeCell ref="B53:D53"/>
    <mergeCell ref="B54:D54"/>
    <mergeCell ref="B55:D55"/>
    <mergeCell ref="B56:D56"/>
    <mergeCell ref="B57:D57"/>
    <mergeCell ref="B70:D70"/>
    <mergeCell ref="B71:D71"/>
    <mergeCell ref="B72:D72"/>
    <mergeCell ref="B73:D73"/>
    <mergeCell ref="B74:D74"/>
    <mergeCell ref="B75:D75"/>
    <mergeCell ref="B64:D64"/>
    <mergeCell ref="B65:D65"/>
    <mergeCell ref="B66:D66"/>
    <mergeCell ref="B67:D67"/>
    <mergeCell ref="B68:D68"/>
    <mergeCell ref="B69:D69"/>
    <mergeCell ref="F11:I11"/>
    <mergeCell ref="F12:I12"/>
    <mergeCell ref="F5:I5"/>
    <mergeCell ref="Q5:V5"/>
    <mergeCell ref="F6:I6"/>
    <mergeCell ref="Q1:V1"/>
    <mergeCell ref="Q2:V2"/>
    <mergeCell ref="Q3:V3"/>
    <mergeCell ref="Q4:V4"/>
    <mergeCell ref="P6:Q6"/>
    <mergeCell ref="P7:Q7"/>
    <mergeCell ref="N6:O6"/>
    <mergeCell ref="N7:O7"/>
    <mergeCell ref="N8:O8"/>
    <mergeCell ref="N9:O9"/>
    <mergeCell ref="N10:O10"/>
    <mergeCell ref="N11:O11"/>
    <mergeCell ref="N12:O12"/>
    <mergeCell ref="F25:I25"/>
    <mergeCell ref="F26:I26"/>
    <mergeCell ref="F27:I27"/>
    <mergeCell ref="F28:I28"/>
    <mergeCell ref="F29:I29"/>
    <mergeCell ref="F1:O2"/>
    <mergeCell ref="F3:O4"/>
    <mergeCell ref="N5:O5"/>
    <mergeCell ref="F19:I19"/>
    <mergeCell ref="F20:I20"/>
    <mergeCell ref="F21:I21"/>
    <mergeCell ref="F22:I22"/>
    <mergeCell ref="F23:I23"/>
    <mergeCell ref="F24:I24"/>
    <mergeCell ref="F13:I13"/>
    <mergeCell ref="F14:I14"/>
    <mergeCell ref="F15:I15"/>
    <mergeCell ref="F16:I16"/>
    <mergeCell ref="F17:I17"/>
    <mergeCell ref="F18:I18"/>
    <mergeCell ref="F7:I7"/>
    <mergeCell ref="F8:I8"/>
    <mergeCell ref="F9:I9"/>
    <mergeCell ref="F10:I10"/>
    <mergeCell ref="N13:O13"/>
    <mergeCell ref="N14:O14"/>
    <mergeCell ref="F33:I33"/>
    <mergeCell ref="F34:I34"/>
    <mergeCell ref="F35:I35"/>
    <mergeCell ref="F36:I36"/>
    <mergeCell ref="F37:I37"/>
    <mergeCell ref="F38:I38"/>
    <mergeCell ref="N27:O27"/>
    <mergeCell ref="N28:O28"/>
    <mergeCell ref="N29:O29"/>
    <mergeCell ref="F31:O32"/>
    <mergeCell ref="N21:O21"/>
    <mergeCell ref="N22:O22"/>
    <mergeCell ref="N23:O23"/>
    <mergeCell ref="N24:O24"/>
    <mergeCell ref="N25:O25"/>
    <mergeCell ref="N26:O26"/>
    <mergeCell ref="N15:O15"/>
    <mergeCell ref="N16:O16"/>
    <mergeCell ref="N17:O17"/>
    <mergeCell ref="N18:O18"/>
    <mergeCell ref="N19:O19"/>
    <mergeCell ref="N20:O20"/>
    <mergeCell ref="F48:I48"/>
    <mergeCell ref="F49:I49"/>
    <mergeCell ref="F50:I50"/>
    <mergeCell ref="F39:I39"/>
    <mergeCell ref="F40:I40"/>
    <mergeCell ref="F41:I41"/>
    <mergeCell ref="F42:I42"/>
    <mergeCell ref="F43:I43"/>
    <mergeCell ref="F44:I44"/>
    <mergeCell ref="F70:I70"/>
    <mergeCell ref="F71:I71"/>
    <mergeCell ref="F72:I72"/>
    <mergeCell ref="F73:I73"/>
    <mergeCell ref="F74:I74"/>
    <mergeCell ref="F63:I63"/>
    <mergeCell ref="F64:I64"/>
    <mergeCell ref="F65:I65"/>
    <mergeCell ref="F66:I66"/>
    <mergeCell ref="F67:I67"/>
    <mergeCell ref="F68:I68"/>
    <mergeCell ref="N33:O33"/>
    <mergeCell ref="N34:O34"/>
    <mergeCell ref="N35:O35"/>
    <mergeCell ref="N36:O36"/>
    <mergeCell ref="N37:O37"/>
    <mergeCell ref="N38:O38"/>
    <mergeCell ref="N39:O39"/>
    <mergeCell ref="N40:O40"/>
    <mergeCell ref="F69:I69"/>
    <mergeCell ref="F57:I57"/>
    <mergeCell ref="F58:I58"/>
    <mergeCell ref="F59:I59"/>
    <mergeCell ref="F60:I60"/>
    <mergeCell ref="F61:I61"/>
    <mergeCell ref="F62:I62"/>
    <mergeCell ref="F51:I51"/>
    <mergeCell ref="F52:I52"/>
    <mergeCell ref="F53:I53"/>
    <mergeCell ref="F54:I54"/>
    <mergeCell ref="F55:I55"/>
    <mergeCell ref="F56:I56"/>
    <mergeCell ref="F45:I45"/>
    <mergeCell ref="F46:I46"/>
    <mergeCell ref="F47:I47"/>
    <mergeCell ref="N50:O50"/>
    <mergeCell ref="N51:O51"/>
    <mergeCell ref="N52:O52"/>
    <mergeCell ref="N41:O41"/>
    <mergeCell ref="N42:O42"/>
    <mergeCell ref="N43:O43"/>
    <mergeCell ref="N44:O44"/>
    <mergeCell ref="N45:O45"/>
    <mergeCell ref="N46:O46"/>
    <mergeCell ref="N94:O94"/>
    <mergeCell ref="P31:Q31"/>
    <mergeCell ref="P32:Q32"/>
    <mergeCell ref="N65:O65"/>
    <mergeCell ref="N66:O66"/>
    <mergeCell ref="N67:O67"/>
    <mergeCell ref="N68:O68"/>
    <mergeCell ref="N69:O69"/>
    <mergeCell ref="N70:O70"/>
    <mergeCell ref="N59:O59"/>
    <mergeCell ref="N60:O60"/>
    <mergeCell ref="N61:O61"/>
    <mergeCell ref="N62:O62"/>
    <mergeCell ref="N63:O63"/>
    <mergeCell ref="N64:O64"/>
    <mergeCell ref="N53:O53"/>
    <mergeCell ref="N54:O54"/>
    <mergeCell ref="N55:O55"/>
    <mergeCell ref="N56:O56"/>
    <mergeCell ref="N57:O57"/>
    <mergeCell ref="N58:O58"/>
    <mergeCell ref="N47:O47"/>
    <mergeCell ref="N48:O48"/>
    <mergeCell ref="N49:O49"/>
    <mergeCell ref="P81:Q81"/>
    <mergeCell ref="N90:O90"/>
    <mergeCell ref="N85:O85"/>
    <mergeCell ref="N86:O86"/>
    <mergeCell ref="N71:O71"/>
    <mergeCell ref="N72:O72"/>
    <mergeCell ref="N87:O87"/>
    <mergeCell ref="N73:O73"/>
    <mergeCell ref="N74:O74"/>
    <mergeCell ref="N75:O75"/>
    <mergeCell ref="N77:O77"/>
    <mergeCell ref="N78:O78"/>
    <mergeCell ref="F80:O81"/>
    <mergeCell ref="F75:I75"/>
    <mergeCell ref="P80:Q80"/>
    <mergeCell ref="N76:O76"/>
  </mergeCells>
  <hyperlinks>
    <hyperlink ref="B7:D7" location="арматура!R1C1" display="Арматура" xr:uid="{00000000-0004-0000-0600-000006000000}"/>
    <hyperlink ref="B8:D8" location="'Дріт в''язальний'!A1" display="Дріт в'язальний" xr:uid="{00000000-0004-0000-0600-000007000000}"/>
    <hyperlink ref="B9:D9" location="'Дріт ВР'!A1" display="Дріт ВР" xr:uid="{00000000-0004-0000-0600-000008000000}"/>
    <hyperlink ref="B11:D11" location="Двотавр!A1" display="Двотавр  " xr:uid="{00000000-0004-0000-0600-000009000000}"/>
    <hyperlink ref="B13:D13" location="Квадрат!A1" display="Квадрат сталевий" xr:uid="{00000000-0004-0000-0600-00000A000000}"/>
    <hyperlink ref="B15:D15" location="Круг!A1" display="Круг сталевий" xr:uid="{00000000-0004-0000-0600-00000B000000}"/>
    <hyperlink ref="B19:D19" location="лист!R1C1" display="Листы:" xr:uid="{00000000-0004-0000-0600-00000C000000}"/>
    <hyperlink ref="B20:D20" location="Лист!A1" display="Лист сталевий" xr:uid="{00000000-0004-0000-0600-00000D000000}"/>
    <hyperlink ref="B21:D21" location="'Лист рифлений'!A1" display="Лист рифлений" xr:uid="{00000000-0004-0000-0600-00000E000000}"/>
    <hyperlink ref="B22:D22" location="'Лист ПВЛ'!A1" display="Лист ПВЛ" xr:uid="{00000000-0004-0000-0600-00000F000000}"/>
    <hyperlink ref="B23:D23" location="'Лист оцинкований'!A1" display="Лист оцинкований" xr:uid="{00000000-0004-0000-0600-000010000000}"/>
    <hyperlink ref="B24:D24" location="'Лист нержавіючий'!A1" display="Лист нержавіючий" xr:uid="{00000000-0004-0000-0600-000011000000}"/>
    <hyperlink ref="B28:D28" location="Профнасил!A1" display="Профнастил" xr:uid="{00000000-0004-0000-0600-000012000000}"/>
    <hyperlink ref="B29:D29" location="'Преміум профнастил'!A1" display="Преміум профнастил" xr:uid="{00000000-0004-0000-0600-000013000000}"/>
    <hyperlink ref="B30:D30" location="' Металочерепиця'!A1" display="Металочерепиця" xr:uid="{00000000-0004-0000-0600-000014000000}"/>
    <hyperlink ref="B31:D31" location="'Преміум металочерепиця'!A1" display="Преміум металочерепиця" xr:uid="{00000000-0004-0000-0600-000015000000}"/>
    <hyperlink ref="B32:D32" location="метизы!R1C1" display="Метизы" xr:uid="{00000000-0004-0000-0600-000016000000}"/>
    <hyperlink ref="B33:D33" location="'Водосточна система'!A1" display="Водостічна система" xr:uid="{00000000-0004-0000-0600-000017000000}"/>
    <hyperlink ref="B34:D34" location="планки!R1C1" display="Планки" xr:uid="{00000000-0004-0000-0600-000018000000}"/>
    <hyperlink ref="B35:D35" location="'Утеплювач, ізоляція'!A1" display="Утеплювач, ізоляція" xr:uid="{00000000-0004-0000-0600-000019000000}"/>
    <hyperlink ref="B38:D38" location="'Фальцева покрівля'!A1" display="Фальцева покрівля" xr:uid="{00000000-0004-0000-0600-00001A000000}"/>
    <hyperlink ref="B40:D40" location="'сетка сварная в картах'!R1C1" display="Сетка:" xr:uid="{00000000-0004-0000-0600-00001B000000}"/>
    <hyperlink ref="B41:D41" location="'Сітка зварна в картах'!A1" display="Сітка зварна в картах" xr:uid="{00000000-0004-0000-0600-00001C000000}"/>
    <hyperlink ref="B42:D42" location="'Сітка зварна в рулоні'!A1" display="Сітка зварна в рулоне" xr:uid="{00000000-0004-0000-0600-00001D000000}"/>
    <hyperlink ref="B43:D43" location="'Сітка рабиця'!A1" display="Сітка рабиця" xr:uid="{00000000-0004-0000-0600-00001E000000}"/>
    <hyperlink ref="B45:D45" location="'труба профильная'!R1C1" display="Труба:" xr:uid="{00000000-0004-0000-0600-00001F000000}"/>
    <hyperlink ref="B46:D46" location="'Труба профільна'!A1" display="Труба профільна" xr:uid="{00000000-0004-0000-0600-000020000000}"/>
    <hyperlink ref="B47:D47" location="'Труба ел.зв.'!A1" display="Труба електрозварна" xr:uid="{00000000-0004-0000-0600-000021000000}"/>
    <hyperlink ref="B48:D48" location="'труба вгп'!R1C1" display="Трубв ВГП ДУ" xr:uid="{00000000-0004-0000-0600-000022000000}"/>
    <hyperlink ref="B50:D50" location="'Труба оцинк.'!A1" display="Труба оцинкована" xr:uid="{00000000-0004-0000-0600-000023000000}"/>
    <hyperlink ref="B51:D51" location="'Труба нержавіюча'!A1" display="Труба нержавіюча" xr:uid="{00000000-0004-0000-0600-000024000000}"/>
    <hyperlink ref="B57:D57" location="шпилька.гайка.шайба!R1C1" display="Комплектующие" xr:uid="{00000000-0004-0000-0600-000025000000}"/>
    <hyperlink ref="B60:D60" location="Цвяхи!A1" display="Цвяхи" xr:uid="{00000000-0004-0000-0600-000026000000}"/>
    <hyperlink ref="B61:D61" location="'Гіпсокартон та профіль'!A1" display=" Гіпсокартон та профіль" xr:uid="{00000000-0004-0000-0600-000027000000}"/>
    <hyperlink ref="B62:D62" location="диск!R1C1" display="Диск" xr:uid="{00000000-0004-0000-0600-000028000000}"/>
    <hyperlink ref="B65:D65" location="Лакофарбові!A1" display="Лакофарбові" xr:uid="{00000000-0004-0000-0600-000029000000}"/>
    <hyperlink ref="B66:D66" location="лопата!R1C1" display="Лопата" xr:uid="{00000000-0004-0000-0600-00002A000000}"/>
    <hyperlink ref="B67:D67" location="Згони!A1" display="Згони" xr:uid="{00000000-0004-0000-0600-00002B000000}"/>
    <hyperlink ref="B68:D68" location="Трійники!A1" display=" Трійники" xr:uid="{00000000-0004-0000-0600-00002C000000}"/>
    <hyperlink ref="B69:D69" location="Різьба!A1" display="Різьба" xr:uid="{00000000-0004-0000-0600-00002D000000}"/>
    <hyperlink ref="B70:D70" location="муфта!R1C1" display="Муфта" xr:uid="{00000000-0004-0000-0600-00002E000000}"/>
    <hyperlink ref="B71:D71" location="контргайка!R1C1" display="Контргайка" xr:uid="{00000000-0004-0000-0600-00002F000000}"/>
    <hyperlink ref="B72:D72" location="Фланець!A1" display="Фланець" xr:uid="{00000000-0004-0000-0600-000030000000}"/>
    <hyperlink ref="B73:D73" location="цемент!R1C1" display="Цемент" xr:uid="{00000000-0004-0000-0600-000031000000}"/>
    <hyperlink ref="B76:D76" location="'Щітка по металу'!A1" display="Щітка по металу" xr:uid="{00000000-0004-0000-0600-000032000000}"/>
    <hyperlink ref="B78:D78" location="доставка!R1C1" display="Услуги" xr:uid="{00000000-0004-0000-0600-000033000000}"/>
    <hyperlink ref="B79:D79" location="доставка!R1C1" display="Доставка" xr:uid="{00000000-0004-0000-0600-000034000000}"/>
    <hyperlink ref="B80:D80" location="Гільйотина!A1" display="Гільйотина" xr:uid="{00000000-0004-0000-0600-000035000000}"/>
    <hyperlink ref="B81:D81" location="плазма!R1C1" display="Плазма" xr:uid="{00000000-0004-0000-0600-000036000000}"/>
    <hyperlink ref="B53:D53" location="швеллер!R1C1" display="Швеллер" xr:uid="{00000000-0004-0000-0600-000037000000}"/>
    <hyperlink ref="B54:D54" location="'Швелер катаный'!A1" display="Швелер катаний" xr:uid="{00000000-0004-0000-0600-000038000000}"/>
    <hyperlink ref="B55:D55" location="'Швелер гнутий'!A1" display="Швелер гнутий" xr:uid="{00000000-0004-0000-0600-000039000000}"/>
    <hyperlink ref="B49:D49" location="'Труба безшов.'!A1" display="Турба безшовна" xr:uid="{00000000-0004-0000-0600-00003A000000}"/>
    <hyperlink ref="B59:D59" location="гайка!R1C1" display="Гайка" xr:uid="{00000000-0004-0000-0600-00003B000000}"/>
    <hyperlink ref="B74:D74" location="шайба!R1C1" display="Шайба" xr:uid="{00000000-0004-0000-0600-00003C000000}"/>
    <hyperlink ref="B75:D75" location="шпилька!R1C1" display="Шпилька" xr:uid="{00000000-0004-0000-0600-00003D000000}"/>
    <hyperlink ref="B26:D26" location="Смуга!A1" display="Смуга" xr:uid="{00000000-0004-0000-0600-00003E000000}"/>
    <hyperlink ref="B64:D64" location="заглушка!A1" display="Заглушка" xr:uid="{00000000-0004-0000-0600-00003F000000}"/>
    <hyperlink ref="B58:D58" location="Відводи!A1" display="Відводи" xr:uid="{00000000-0004-0000-0600-000040000000}"/>
    <hyperlink ref="B63:D63" location="Електроди!A1" display="Електроди" xr:uid="{00000000-0004-0000-0600-000041000000}"/>
    <hyperlink ref="B17:D17" location="Кутник!A1" display="Кутник" xr:uid="{00000000-0004-0000-0600-000042000000}"/>
    <hyperlink ref="B36:D36" location="Штакетник!A1" display="Штахетник" xr:uid="{00000000-0004-0000-0600-000043000000}"/>
    <hyperlink ref="B37:D37" location="'Штакетник Преміум'!A1" display="Штахетник преміум" xr:uid="{00000000-0004-0000-0600-000044000000}"/>
    <hyperlink ref="P6:Q6" location="лист!R45C6" display="Лист г/к" xr:uid="{9EEF989E-5B86-4BC4-9027-CD3D7903243F}"/>
    <hyperlink ref="P32:Q32" location="лист!R92C6" display="Лист ст. 09Г2С" xr:uid="{C0714087-10EF-4706-B3DB-0FC0F31EEEFE}"/>
    <hyperlink ref="P7:Q7" location="лист!R92C6" display="Лист ст. 09Г2С" xr:uid="{9CECB04C-97BC-47EC-BB82-6F3D0C8B1E6D}"/>
    <hyperlink ref="P31:Q31" location="лист!R6C6" display="Лист х/к" xr:uid="{CAF65B0B-467B-4559-8193-C38E2011D806}"/>
    <hyperlink ref="P81:Q81" location="лист!R31C6" display="Лист г/к" xr:uid="{8FD1ABA9-9792-40EB-A941-9F1EF09654B7}"/>
    <hyperlink ref="P80:Q80" location="лист!R6C6" display="Лист х/к" xr:uid="{6959EEDE-F2B9-4153-A63A-0192DAF9509C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80"/>
  <sheetViews>
    <sheetView workbookViewId="0">
      <pane ySplit="5" topLeftCell="A6" activePane="bottomLeft" state="frozen"/>
      <selection pane="bottomLeft" activeCell="B6" sqref="B6:D6"/>
    </sheetView>
  </sheetViews>
  <sheetFormatPr defaultRowHeight="15" x14ac:dyDescent="0.25"/>
  <cols>
    <col min="1" max="1" width="1.28515625" customWidth="1"/>
    <col min="5" max="5" width="1.28515625" customWidth="1"/>
    <col min="6" max="6" width="37.140625" customWidth="1"/>
    <col min="11" max="11" width="18.42578125" customWidth="1"/>
  </cols>
  <sheetData>
    <row r="1" spans="1:20" x14ac:dyDescent="0.25">
      <c r="A1" s="114"/>
      <c r="B1" s="114"/>
      <c r="C1" s="114"/>
      <c r="D1" s="114"/>
      <c r="E1" s="114"/>
      <c r="F1" s="143" t="s">
        <v>289</v>
      </c>
      <c r="G1" s="144"/>
      <c r="H1" s="144"/>
      <c r="I1" s="144"/>
      <c r="J1" s="144"/>
      <c r="K1" s="144"/>
      <c r="L1" s="144"/>
      <c r="M1" s="145"/>
      <c r="N1" s="2" t="s">
        <v>517</v>
      </c>
      <c r="O1" s="101" t="s">
        <v>519</v>
      </c>
      <c r="P1" s="101"/>
      <c r="Q1" s="101"/>
      <c r="R1" s="101"/>
      <c r="S1" s="101"/>
      <c r="T1" s="101"/>
    </row>
    <row r="2" spans="1:20" x14ac:dyDescent="0.25">
      <c r="A2" s="114"/>
      <c r="B2" s="114"/>
      <c r="C2" s="114"/>
      <c r="D2" s="114"/>
      <c r="E2" s="114"/>
      <c r="F2" s="146"/>
      <c r="G2" s="147"/>
      <c r="H2" s="147"/>
      <c r="I2" s="147"/>
      <c r="J2" s="147"/>
      <c r="K2" s="147"/>
      <c r="L2" s="147"/>
      <c r="M2" s="148"/>
      <c r="N2" s="2" t="s">
        <v>521</v>
      </c>
      <c r="O2" s="101" t="s">
        <v>1476</v>
      </c>
      <c r="P2" s="101"/>
      <c r="Q2" s="101"/>
      <c r="R2" s="101"/>
      <c r="S2" s="101"/>
      <c r="T2" s="101"/>
    </row>
    <row r="3" spans="1:20" x14ac:dyDescent="0.25">
      <c r="A3" s="114"/>
      <c r="B3" s="114"/>
      <c r="C3" s="114"/>
      <c r="D3" s="114"/>
      <c r="E3" s="114"/>
      <c r="F3" s="149" t="s">
        <v>410</v>
      </c>
      <c r="G3" s="150"/>
      <c r="H3" s="150"/>
      <c r="I3" s="150"/>
      <c r="J3" s="150"/>
      <c r="K3" s="150"/>
      <c r="L3" s="150"/>
      <c r="M3" s="151"/>
      <c r="N3" s="2" t="s">
        <v>44</v>
      </c>
      <c r="O3" s="101" t="s">
        <v>47</v>
      </c>
      <c r="P3" s="101"/>
      <c r="Q3" s="101"/>
      <c r="R3" s="101"/>
      <c r="S3" s="101"/>
      <c r="T3" s="101"/>
    </row>
    <row r="4" spans="1:20" x14ac:dyDescent="0.25">
      <c r="A4" s="114"/>
      <c r="B4" s="114"/>
      <c r="C4" s="114"/>
      <c r="D4" s="114"/>
      <c r="E4" s="114"/>
      <c r="F4" s="152"/>
      <c r="G4" s="153"/>
      <c r="H4" s="153"/>
      <c r="I4" s="153"/>
      <c r="J4" s="153"/>
      <c r="K4" s="153"/>
      <c r="L4" s="153"/>
      <c r="M4" s="154"/>
      <c r="N4" s="2" t="s">
        <v>45</v>
      </c>
      <c r="O4" s="101" t="s">
        <v>520</v>
      </c>
      <c r="P4" s="101"/>
      <c r="Q4" s="101"/>
      <c r="R4" s="101"/>
      <c r="S4" s="101"/>
      <c r="T4" s="101"/>
    </row>
    <row r="5" spans="1:20" ht="18.75" x14ac:dyDescent="0.3">
      <c r="A5" s="115"/>
      <c r="B5" s="115"/>
      <c r="C5" s="115"/>
      <c r="D5" s="115"/>
      <c r="E5" s="115"/>
      <c r="F5" s="5" t="s">
        <v>493</v>
      </c>
      <c r="G5" s="5" t="s">
        <v>534</v>
      </c>
      <c r="H5" s="5" t="s">
        <v>53</v>
      </c>
      <c r="I5" s="102" t="s">
        <v>501</v>
      </c>
      <c r="J5" s="103"/>
      <c r="K5" s="20" t="s">
        <v>502</v>
      </c>
      <c r="L5" s="102" t="s">
        <v>496</v>
      </c>
      <c r="M5" s="103"/>
      <c r="N5" s="2" t="s">
        <v>46</v>
      </c>
      <c r="O5" s="101" t="s">
        <v>51</v>
      </c>
      <c r="P5" s="101"/>
      <c r="Q5" s="101"/>
      <c r="R5" s="101"/>
      <c r="S5" s="101"/>
      <c r="T5" s="101"/>
    </row>
    <row r="6" spans="1:20" ht="18.75" x14ac:dyDescent="0.3">
      <c r="A6" s="1"/>
      <c r="B6" s="113" t="s">
        <v>0</v>
      </c>
      <c r="C6" s="113"/>
      <c r="D6" s="113"/>
      <c r="E6" s="1"/>
      <c r="F6" s="85" t="s">
        <v>1600</v>
      </c>
      <c r="G6" s="8">
        <v>2</v>
      </c>
      <c r="H6" s="66">
        <v>26</v>
      </c>
      <c r="I6" s="155">
        <f>K6/G6</f>
        <v>1081.3399999999999</v>
      </c>
      <c r="J6" s="155"/>
      <c r="K6" s="66">
        <v>2162.6799999999998</v>
      </c>
      <c r="L6" s="156">
        <f>K6/G6/H6*1000</f>
        <v>41589.999999999993</v>
      </c>
      <c r="M6" s="156"/>
      <c r="N6" s="24"/>
    </row>
    <row r="7" spans="1:20" ht="18.75" x14ac:dyDescent="0.3">
      <c r="A7" s="1"/>
      <c r="B7" s="109" t="s">
        <v>492</v>
      </c>
      <c r="C7" s="109"/>
      <c r="D7" s="109"/>
      <c r="E7" s="1"/>
      <c r="F7" s="85" t="s">
        <v>1601</v>
      </c>
      <c r="G7" s="8">
        <v>4</v>
      </c>
      <c r="H7" s="66">
        <v>26</v>
      </c>
      <c r="I7" s="155">
        <f t="shared" ref="I7:I8" si="0">K7/G7</f>
        <v>1081.42</v>
      </c>
      <c r="J7" s="155"/>
      <c r="K7" s="66">
        <v>4325.68</v>
      </c>
      <c r="L7" s="156">
        <f t="shared" ref="L7:L8" si="1">K7/G7/H7*1000</f>
        <v>41593.076923076929</v>
      </c>
      <c r="M7" s="156"/>
      <c r="N7" s="24"/>
    </row>
    <row r="8" spans="1:20" ht="18.75" x14ac:dyDescent="0.3">
      <c r="A8" s="1"/>
      <c r="B8" s="109" t="s">
        <v>488</v>
      </c>
      <c r="C8" s="109"/>
      <c r="D8" s="109"/>
      <c r="E8" s="1"/>
      <c r="F8" s="85" t="s">
        <v>1602</v>
      </c>
      <c r="G8" s="8">
        <v>6</v>
      </c>
      <c r="H8" s="66">
        <v>25.5</v>
      </c>
      <c r="I8" s="155">
        <f t="shared" si="0"/>
        <v>1060.5450000000001</v>
      </c>
      <c r="J8" s="155"/>
      <c r="K8" s="66">
        <v>6363.27</v>
      </c>
      <c r="L8" s="156">
        <f t="shared" si="1"/>
        <v>41590</v>
      </c>
      <c r="M8" s="156"/>
      <c r="N8" s="24"/>
    </row>
    <row r="9" spans="1:20" ht="18.75" x14ac:dyDescent="0.3">
      <c r="A9" s="115"/>
      <c r="B9" s="115"/>
      <c r="C9" s="115"/>
      <c r="D9" s="115"/>
      <c r="E9" s="115"/>
      <c r="F9" s="85" t="s">
        <v>1603</v>
      </c>
      <c r="G9" s="8">
        <v>3.125</v>
      </c>
      <c r="H9" s="66">
        <v>26</v>
      </c>
      <c r="I9" s="155">
        <f t="shared" ref="I9" si="2">K9/G9</f>
        <v>1081.3375999999998</v>
      </c>
      <c r="J9" s="155"/>
      <c r="K9" s="66">
        <v>3379.18</v>
      </c>
      <c r="L9" s="156">
        <f t="shared" ref="L9:L22" si="3">K9/G9/H9*1000</f>
        <v>41589.907692307686</v>
      </c>
      <c r="M9" s="156"/>
      <c r="N9" s="24"/>
    </row>
    <row r="10" spans="1:20" ht="18.75" x14ac:dyDescent="0.3">
      <c r="A10" s="1"/>
      <c r="B10" s="113" t="s">
        <v>533</v>
      </c>
      <c r="C10" s="113"/>
      <c r="D10" s="113"/>
      <c r="E10" s="1"/>
      <c r="F10" s="85" t="s">
        <v>1604</v>
      </c>
      <c r="G10" s="8">
        <f>1.25*4</f>
        <v>5</v>
      </c>
      <c r="H10" s="66">
        <v>26</v>
      </c>
      <c r="I10" s="155">
        <f>K10/G10</f>
        <v>1081.3399999999999</v>
      </c>
      <c r="J10" s="155"/>
      <c r="K10" s="66">
        <v>5406.7</v>
      </c>
      <c r="L10" s="156">
        <f t="shared" si="3"/>
        <v>41589.999999999993</v>
      </c>
      <c r="M10" s="156"/>
      <c r="N10" s="24"/>
    </row>
    <row r="11" spans="1:20" ht="18.75" x14ac:dyDescent="0.3">
      <c r="A11" s="115"/>
      <c r="B11" s="115"/>
      <c r="C11" s="115"/>
      <c r="D11" s="115"/>
      <c r="E11" s="115"/>
      <c r="F11" s="85" t="s">
        <v>1605</v>
      </c>
      <c r="G11" s="8">
        <v>9</v>
      </c>
      <c r="H11" s="66">
        <v>26</v>
      </c>
      <c r="I11" s="155">
        <f t="shared" ref="I11:I22" si="4">K11/G11</f>
        <v>1081.3399999999999</v>
      </c>
      <c r="J11" s="155"/>
      <c r="K11" s="66">
        <v>9732.06</v>
      </c>
      <c r="L11" s="156">
        <f t="shared" si="3"/>
        <v>41589.999999999993</v>
      </c>
      <c r="M11" s="156"/>
      <c r="N11" s="24"/>
    </row>
    <row r="12" spans="1:20" ht="18.75" x14ac:dyDescent="0.3">
      <c r="A12" s="1"/>
      <c r="B12" s="113" t="s">
        <v>290</v>
      </c>
      <c r="C12" s="113"/>
      <c r="D12" s="113"/>
      <c r="E12" s="1"/>
      <c r="F12" s="85" t="s">
        <v>1606</v>
      </c>
      <c r="G12" s="8">
        <v>4</v>
      </c>
      <c r="H12" s="66">
        <v>33.5</v>
      </c>
      <c r="I12" s="155">
        <f t="shared" si="4"/>
        <v>1393.2650000000001</v>
      </c>
      <c r="J12" s="155"/>
      <c r="K12" s="66">
        <v>5573.06</v>
      </c>
      <c r="L12" s="156">
        <f t="shared" si="3"/>
        <v>41590</v>
      </c>
      <c r="M12" s="156"/>
      <c r="N12" s="24"/>
    </row>
    <row r="13" spans="1:20" ht="18.75" x14ac:dyDescent="0.3">
      <c r="A13" s="1"/>
      <c r="B13" s="110"/>
      <c r="C13" s="111"/>
      <c r="D13" s="112"/>
      <c r="E13" s="1"/>
      <c r="F13" s="85" t="s">
        <v>1607</v>
      </c>
      <c r="G13" s="8">
        <v>5</v>
      </c>
      <c r="H13" s="66">
        <v>33.5</v>
      </c>
      <c r="I13" s="155">
        <f t="shared" si="4"/>
        <v>1393.2639999999999</v>
      </c>
      <c r="J13" s="155"/>
      <c r="K13" s="66">
        <v>6966.32</v>
      </c>
      <c r="L13" s="156">
        <f t="shared" si="3"/>
        <v>41589.970149253728</v>
      </c>
      <c r="M13" s="156"/>
      <c r="N13" s="24"/>
    </row>
    <row r="14" spans="1:20" ht="18.75" x14ac:dyDescent="0.3">
      <c r="A14" s="1"/>
      <c r="B14" s="113" t="s">
        <v>300</v>
      </c>
      <c r="C14" s="113"/>
      <c r="D14" s="113"/>
      <c r="E14" s="1"/>
      <c r="F14" s="85" t="s">
        <v>1608</v>
      </c>
      <c r="G14" s="8">
        <f>1.25*6</f>
        <v>7.5</v>
      </c>
      <c r="H14" s="66">
        <v>33.5</v>
      </c>
      <c r="I14" s="155">
        <f t="shared" si="4"/>
        <v>1393.2653333333333</v>
      </c>
      <c r="J14" s="155"/>
      <c r="K14" s="66">
        <v>10449.49</v>
      </c>
      <c r="L14" s="156">
        <f t="shared" si="3"/>
        <v>41590.009950248757</v>
      </c>
      <c r="M14" s="156"/>
      <c r="N14" s="24"/>
    </row>
    <row r="15" spans="1:20" ht="18.75" x14ac:dyDescent="0.3">
      <c r="A15" s="1"/>
      <c r="B15" s="110"/>
      <c r="C15" s="111"/>
      <c r="D15" s="112"/>
      <c r="E15" s="1"/>
      <c r="F15" s="85" t="s">
        <v>1609</v>
      </c>
      <c r="G15" s="8">
        <v>9</v>
      </c>
      <c r="H15" s="66">
        <v>33.5</v>
      </c>
      <c r="I15" s="155">
        <f t="shared" si="4"/>
        <v>1706.5555555555557</v>
      </c>
      <c r="J15" s="155"/>
      <c r="K15" s="66">
        <v>15359</v>
      </c>
      <c r="L15" s="156">
        <f t="shared" si="3"/>
        <v>50941.956882255392</v>
      </c>
      <c r="M15" s="156"/>
      <c r="N15" s="24"/>
    </row>
    <row r="16" spans="1:20" ht="18.75" x14ac:dyDescent="0.3">
      <c r="A16" s="1"/>
      <c r="B16" s="113" t="s">
        <v>430</v>
      </c>
      <c r="C16" s="113" t="s">
        <v>26</v>
      </c>
      <c r="D16" s="113" t="s">
        <v>26</v>
      </c>
      <c r="E16" s="1"/>
      <c r="F16" s="85" t="s">
        <v>1610</v>
      </c>
      <c r="G16" s="8">
        <f>1.25*4</f>
        <v>5</v>
      </c>
      <c r="H16" s="66">
        <v>40.5</v>
      </c>
      <c r="I16" s="155">
        <f t="shared" si="4"/>
        <v>1684.3939999999998</v>
      </c>
      <c r="J16" s="155"/>
      <c r="K16" s="66">
        <v>8421.9699999999993</v>
      </c>
      <c r="L16" s="156">
        <f t="shared" si="3"/>
        <v>41589.975308641966</v>
      </c>
      <c r="M16" s="156"/>
      <c r="N16" s="24"/>
    </row>
    <row r="17" spans="1:14" ht="18.75" x14ac:dyDescent="0.3">
      <c r="A17" s="1"/>
      <c r="B17" s="110"/>
      <c r="C17" s="111"/>
      <c r="D17" s="112"/>
      <c r="E17" s="1"/>
      <c r="F17" s="85" t="s">
        <v>1611</v>
      </c>
      <c r="G17" s="8">
        <f>1.25*6</f>
        <v>7.5</v>
      </c>
      <c r="H17" s="66">
        <v>41.35</v>
      </c>
      <c r="I17" s="155">
        <f t="shared" si="4"/>
        <v>1719.7466666666667</v>
      </c>
      <c r="J17" s="155"/>
      <c r="K17" s="66">
        <v>12898.1</v>
      </c>
      <c r="L17" s="156">
        <f t="shared" si="3"/>
        <v>41590.004030632808</v>
      </c>
      <c r="M17" s="156"/>
      <c r="N17" s="24"/>
    </row>
    <row r="18" spans="1:14" ht="18.75" x14ac:dyDescent="0.3">
      <c r="A18" s="1"/>
      <c r="B18" s="113" t="s">
        <v>412</v>
      </c>
      <c r="C18" s="113"/>
      <c r="D18" s="113"/>
      <c r="E18" s="1"/>
      <c r="F18" s="85" t="s">
        <v>1612</v>
      </c>
      <c r="G18" s="8">
        <f>1.5*6</f>
        <v>9</v>
      </c>
      <c r="H18" s="66">
        <v>40.5</v>
      </c>
      <c r="I18" s="155">
        <f t="shared" si="4"/>
        <v>2067.9299999999998</v>
      </c>
      <c r="J18" s="155"/>
      <c r="K18" s="66">
        <v>18611.37</v>
      </c>
      <c r="L18" s="156">
        <f t="shared" si="3"/>
        <v>51059.999999999993</v>
      </c>
      <c r="M18" s="156"/>
      <c r="N18" s="24"/>
    </row>
    <row r="19" spans="1:14" ht="18.75" x14ac:dyDescent="0.3">
      <c r="A19" s="1"/>
      <c r="B19" s="109" t="s">
        <v>301</v>
      </c>
      <c r="C19" s="109"/>
      <c r="D19" s="109"/>
      <c r="E19" s="1"/>
      <c r="F19" s="85" t="s">
        <v>1613</v>
      </c>
      <c r="G19" s="8">
        <f>1.25*4</f>
        <v>5</v>
      </c>
      <c r="H19" s="66">
        <v>55</v>
      </c>
      <c r="I19" s="155">
        <f t="shared" si="4"/>
        <v>2287.4499999999998</v>
      </c>
      <c r="J19" s="155"/>
      <c r="K19" s="66">
        <v>11437.25</v>
      </c>
      <c r="L19" s="156">
        <f t="shared" si="3"/>
        <v>41589.999999999993</v>
      </c>
      <c r="M19" s="156"/>
      <c r="N19" s="24"/>
    </row>
    <row r="20" spans="1:14" ht="18.75" x14ac:dyDescent="0.3">
      <c r="A20" s="1"/>
      <c r="B20" s="109" t="s">
        <v>410</v>
      </c>
      <c r="C20" s="109"/>
      <c r="D20" s="109"/>
      <c r="E20" s="1"/>
      <c r="F20" s="85" t="s">
        <v>1614</v>
      </c>
      <c r="G20" s="8">
        <f>1.25*6</f>
        <v>7.5</v>
      </c>
      <c r="H20" s="66">
        <v>55</v>
      </c>
      <c r="I20" s="155">
        <f t="shared" si="4"/>
        <v>2287.4506666666666</v>
      </c>
      <c r="J20" s="155"/>
      <c r="K20" s="66">
        <v>17155.88</v>
      </c>
      <c r="L20" s="156">
        <f t="shared" si="3"/>
        <v>41590.012121212116</v>
      </c>
      <c r="M20" s="156"/>
      <c r="N20" s="24"/>
    </row>
    <row r="21" spans="1:14" ht="18.75" x14ac:dyDescent="0.3">
      <c r="A21" s="1"/>
      <c r="B21" s="109" t="s">
        <v>28</v>
      </c>
      <c r="C21" s="109"/>
      <c r="D21" s="109"/>
      <c r="E21" s="1"/>
      <c r="F21" s="85" t="s">
        <v>1615</v>
      </c>
      <c r="G21" s="8">
        <f>1.5*6</f>
        <v>9</v>
      </c>
      <c r="H21" s="66">
        <v>55</v>
      </c>
      <c r="I21" s="155">
        <f t="shared" si="4"/>
        <v>2287.4499999999998</v>
      </c>
      <c r="J21" s="155"/>
      <c r="K21" s="66">
        <v>20587.05</v>
      </c>
      <c r="L21" s="156">
        <f t="shared" si="3"/>
        <v>41589.999999999993</v>
      </c>
      <c r="M21" s="156"/>
      <c r="N21" s="24"/>
    </row>
    <row r="22" spans="1:14" ht="18.75" x14ac:dyDescent="0.3">
      <c r="A22" s="1"/>
      <c r="B22" s="109" t="s">
        <v>411</v>
      </c>
      <c r="C22" s="109"/>
      <c r="D22" s="109"/>
      <c r="E22" s="1"/>
      <c r="F22" s="85" t="s">
        <v>1616</v>
      </c>
      <c r="G22" s="8">
        <f>1.5*6</f>
        <v>9</v>
      </c>
      <c r="H22" s="66">
        <v>68</v>
      </c>
      <c r="I22" s="155">
        <f t="shared" si="4"/>
        <v>2828.1200000000003</v>
      </c>
      <c r="J22" s="155"/>
      <c r="K22" s="66">
        <v>25453.08</v>
      </c>
      <c r="L22" s="156">
        <f t="shared" si="3"/>
        <v>41590</v>
      </c>
      <c r="M22" s="156"/>
      <c r="N22" s="24"/>
    </row>
    <row r="23" spans="1:14" ht="18.75" x14ac:dyDescent="0.3">
      <c r="A23" s="1"/>
      <c r="B23" s="109" t="s">
        <v>413</v>
      </c>
      <c r="C23" s="109"/>
      <c r="D23" s="109"/>
      <c r="E23" s="1"/>
      <c r="N23" s="24"/>
    </row>
    <row r="24" spans="1:14" ht="18.75" x14ac:dyDescent="0.3">
      <c r="A24" s="1"/>
      <c r="B24" s="110"/>
      <c r="C24" s="111"/>
      <c r="D24" s="112"/>
      <c r="E24" s="1"/>
    </row>
    <row r="25" spans="1:14" ht="18.75" x14ac:dyDescent="0.3">
      <c r="A25" s="1"/>
      <c r="B25" s="113" t="s">
        <v>429</v>
      </c>
      <c r="C25" s="113"/>
      <c r="D25" s="113"/>
      <c r="E25" s="1"/>
    </row>
    <row r="26" spans="1:14" ht="18.75" x14ac:dyDescent="0.3">
      <c r="A26" s="1"/>
      <c r="B26" s="110"/>
      <c r="C26" s="111"/>
      <c r="D26" s="112"/>
      <c r="E26" s="1"/>
    </row>
    <row r="27" spans="1:14" ht="18.75" x14ac:dyDescent="0.3">
      <c r="A27" s="1"/>
      <c r="B27" s="113" t="s">
        <v>18</v>
      </c>
      <c r="C27" s="113"/>
      <c r="D27" s="113"/>
      <c r="E27" s="1"/>
    </row>
    <row r="28" spans="1:14" ht="18.75" x14ac:dyDescent="0.3">
      <c r="A28" s="1"/>
      <c r="B28" s="109" t="s">
        <v>885</v>
      </c>
      <c r="C28" s="109"/>
      <c r="D28" s="109"/>
      <c r="E28" s="1"/>
    </row>
    <row r="29" spans="1:14" ht="18.75" x14ac:dyDescent="0.3">
      <c r="A29" s="1"/>
      <c r="B29" s="113" t="s">
        <v>889</v>
      </c>
      <c r="C29" s="113"/>
      <c r="D29" s="113"/>
      <c r="E29" s="1"/>
    </row>
    <row r="30" spans="1:14" ht="18.75" x14ac:dyDescent="0.3">
      <c r="A30" s="1"/>
      <c r="B30" s="109" t="s">
        <v>893</v>
      </c>
      <c r="C30" s="109"/>
      <c r="D30" s="109"/>
      <c r="E30" s="1"/>
    </row>
    <row r="31" spans="1:14" ht="18.75" x14ac:dyDescent="0.3">
      <c r="A31" s="1"/>
      <c r="B31" s="109" t="s">
        <v>1631</v>
      </c>
      <c r="C31" s="109"/>
      <c r="D31" s="109"/>
      <c r="E31" s="1"/>
    </row>
    <row r="32" spans="1:14" ht="18.75" x14ac:dyDescent="0.3">
      <c r="A32" s="1"/>
      <c r="B32" s="109" t="s">
        <v>1144</v>
      </c>
      <c r="C32" s="109"/>
      <c r="D32" s="109"/>
      <c r="E32" s="1"/>
    </row>
    <row r="33" spans="1:5" ht="18.75" x14ac:dyDescent="0.3">
      <c r="A33" s="1"/>
      <c r="B33" s="109" t="s">
        <v>19</v>
      </c>
      <c r="C33" s="109"/>
      <c r="D33" s="109"/>
      <c r="E33" s="1"/>
    </row>
    <row r="34" spans="1:5" ht="18.75" x14ac:dyDescent="0.3">
      <c r="A34" s="1"/>
      <c r="B34" s="109" t="s">
        <v>904</v>
      </c>
      <c r="C34" s="109"/>
      <c r="D34" s="109"/>
      <c r="E34" s="1"/>
    </row>
    <row r="35" spans="1:5" ht="18.75" x14ac:dyDescent="0.3">
      <c r="A35" s="1"/>
      <c r="B35" s="113" t="s">
        <v>1474</v>
      </c>
      <c r="C35" s="113"/>
      <c r="D35" s="113"/>
      <c r="E35" s="1"/>
    </row>
    <row r="36" spans="1:5" ht="18.75" x14ac:dyDescent="0.3">
      <c r="A36" s="1"/>
      <c r="B36" s="109" t="s">
        <v>1475</v>
      </c>
      <c r="C36" s="109"/>
      <c r="D36" s="109"/>
      <c r="E36" s="1"/>
    </row>
    <row r="37" spans="1:5" ht="18.75" x14ac:dyDescent="0.3">
      <c r="A37" s="1"/>
      <c r="B37" s="113" t="s">
        <v>785</v>
      </c>
      <c r="C37" s="113"/>
      <c r="D37" s="113"/>
      <c r="E37" s="1"/>
    </row>
    <row r="38" spans="1:5" ht="18.75" x14ac:dyDescent="0.3">
      <c r="A38" s="1"/>
      <c r="B38" s="110"/>
      <c r="C38" s="111"/>
      <c r="D38" s="112"/>
      <c r="E38" s="1"/>
    </row>
    <row r="39" spans="1:5" ht="18.75" x14ac:dyDescent="0.3">
      <c r="A39" s="1"/>
      <c r="B39" s="113" t="s">
        <v>1143</v>
      </c>
      <c r="C39" s="113"/>
      <c r="D39" s="113"/>
      <c r="E39" s="1"/>
    </row>
    <row r="40" spans="1:5" ht="18.75" x14ac:dyDescent="0.3">
      <c r="A40" s="1"/>
      <c r="B40" s="109" t="s">
        <v>905</v>
      </c>
      <c r="C40" s="109"/>
      <c r="D40" s="109"/>
      <c r="E40" s="1"/>
    </row>
    <row r="41" spans="1:5" ht="18.75" x14ac:dyDescent="0.3">
      <c r="A41" s="1"/>
      <c r="B41" s="109" t="s">
        <v>906</v>
      </c>
      <c r="C41" s="109"/>
      <c r="D41" s="109"/>
      <c r="E41" s="1"/>
    </row>
    <row r="42" spans="1:5" ht="18.75" x14ac:dyDescent="0.3">
      <c r="A42" s="1"/>
      <c r="B42" s="109" t="s">
        <v>927</v>
      </c>
      <c r="C42" s="109"/>
      <c r="D42" s="109"/>
      <c r="E42" s="1"/>
    </row>
    <row r="43" spans="1:5" ht="18.75" x14ac:dyDescent="0.3">
      <c r="A43" s="1"/>
      <c r="B43" s="110"/>
      <c r="C43" s="111"/>
      <c r="D43" s="112"/>
      <c r="E43" s="1"/>
    </row>
    <row r="44" spans="1:5" ht="18.75" x14ac:dyDescent="0.3">
      <c r="A44" s="1"/>
      <c r="B44" s="113" t="s">
        <v>29</v>
      </c>
      <c r="C44" s="113"/>
      <c r="D44" s="113"/>
      <c r="E44" s="1"/>
    </row>
    <row r="45" spans="1:5" ht="18.75" x14ac:dyDescent="0.3">
      <c r="A45" s="1"/>
      <c r="B45" s="109" t="s">
        <v>535</v>
      </c>
      <c r="C45" s="109" t="s">
        <v>20</v>
      </c>
      <c r="D45" s="109" t="s">
        <v>20</v>
      </c>
      <c r="E45" s="1"/>
    </row>
    <row r="46" spans="1:5" ht="18.75" x14ac:dyDescent="0.3">
      <c r="A46" s="1"/>
      <c r="B46" s="109" t="s">
        <v>766</v>
      </c>
      <c r="C46" s="109" t="s">
        <v>21</v>
      </c>
      <c r="D46" s="109" t="s">
        <v>21</v>
      </c>
      <c r="E46" s="1"/>
    </row>
    <row r="47" spans="1:5" ht="18.75" x14ac:dyDescent="0.3">
      <c r="A47" s="1"/>
      <c r="B47" s="109" t="s">
        <v>22</v>
      </c>
      <c r="C47" s="109" t="s">
        <v>22</v>
      </c>
      <c r="D47" s="109" t="s">
        <v>22</v>
      </c>
      <c r="E47" s="1"/>
    </row>
    <row r="48" spans="1:5" ht="18.75" x14ac:dyDescent="0.3">
      <c r="A48" s="1"/>
      <c r="B48" s="109" t="s">
        <v>1159</v>
      </c>
      <c r="C48" s="109" t="s">
        <v>23</v>
      </c>
      <c r="D48" s="109" t="s">
        <v>23</v>
      </c>
      <c r="E48" s="1"/>
    </row>
    <row r="49" spans="1:5" ht="18.75" x14ac:dyDescent="0.3">
      <c r="A49" s="1"/>
      <c r="B49" s="109" t="s">
        <v>767</v>
      </c>
      <c r="C49" s="109" t="s">
        <v>24</v>
      </c>
      <c r="D49" s="109" t="s">
        <v>24</v>
      </c>
      <c r="E49" s="1"/>
    </row>
    <row r="50" spans="1:5" ht="18.75" x14ac:dyDescent="0.3">
      <c r="A50" s="1"/>
      <c r="B50" s="109" t="s">
        <v>768</v>
      </c>
      <c r="C50" s="109" t="s">
        <v>25</v>
      </c>
      <c r="D50" s="109" t="s">
        <v>25</v>
      </c>
      <c r="E50" s="1"/>
    </row>
    <row r="51" spans="1:5" ht="18.75" x14ac:dyDescent="0.3">
      <c r="A51" s="1"/>
      <c r="B51" s="110"/>
      <c r="C51" s="111"/>
      <c r="D51" s="112"/>
      <c r="E51" s="1"/>
    </row>
    <row r="52" spans="1:5" ht="18.75" x14ac:dyDescent="0.3">
      <c r="A52" s="1"/>
      <c r="B52" s="113" t="s">
        <v>444</v>
      </c>
      <c r="C52" s="113" t="s">
        <v>27</v>
      </c>
      <c r="D52" s="113" t="s">
        <v>27</v>
      </c>
      <c r="E52" s="1"/>
    </row>
    <row r="53" spans="1:5" ht="18.75" x14ac:dyDescent="0.3">
      <c r="A53" s="1"/>
      <c r="B53" s="109" t="s">
        <v>445</v>
      </c>
      <c r="C53" s="109"/>
      <c r="D53" s="109"/>
      <c r="E53" s="1"/>
    </row>
    <row r="54" spans="1:5" ht="18.75" x14ac:dyDescent="0.3">
      <c r="A54" s="1"/>
      <c r="B54" s="109" t="s">
        <v>446</v>
      </c>
      <c r="C54" s="109"/>
      <c r="D54" s="109"/>
      <c r="E54" s="1"/>
    </row>
    <row r="55" spans="1:5" ht="18.75" x14ac:dyDescent="0.3">
      <c r="A55" s="1"/>
      <c r="B55" s="110"/>
      <c r="C55" s="111"/>
      <c r="D55" s="112"/>
      <c r="E55" s="1"/>
    </row>
    <row r="56" spans="1:5" ht="18.75" x14ac:dyDescent="0.3">
      <c r="A56" s="1"/>
      <c r="B56" s="113" t="s">
        <v>1160</v>
      </c>
      <c r="C56" s="113" t="s">
        <v>1</v>
      </c>
      <c r="D56" s="113" t="s">
        <v>1</v>
      </c>
      <c r="E56" s="1"/>
    </row>
    <row r="57" spans="1:5" ht="18.75" x14ac:dyDescent="0.3">
      <c r="A57" s="1"/>
      <c r="B57" s="109" t="s">
        <v>1146</v>
      </c>
      <c r="C57" s="109" t="s">
        <v>8</v>
      </c>
      <c r="D57" s="109" t="s">
        <v>8</v>
      </c>
      <c r="E57" s="1"/>
    </row>
    <row r="58" spans="1:5" ht="18.75" x14ac:dyDescent="0.3">
      <c r="A58" s="1"/>
      <c r="B58" s="109" t="s">
        <v>166</v>
      </c>
      <c r="C58" s="109" t="s">
        <v>2</v>
      </c>
      <c r="D58" s="109" t="s">
        <v>2</v>
      </c>
      <c r="E58" s="1"/>
    </row>
    <row r="59" spans="1:5" ht="18.75" x14ac:dyDescent="0.3">
      <c r="A59" s="1"/>
      <c r="B59" s="109" t="s">
        <v>1121</v>
      </c>
      <c r="C59" s="109" t="s">
        <v>3</v>
      </c>
      <c r="D59" s="109" t="s">
        <v>3</v>
      </c>
      <c r="E59" s="1"/>
    </row>
    <row r="60" spans="1:5" ht="18.75" x14ac:dyDescent="0.3">
      <c r="A60" s="1"/>
      <c r="B60" s="109" t="s">
        <v>1145</v>
      </c>
      <c r="C60" s="109" t="s">
        <v>4</v>
      </c>
      <c r="D60" s="109" t="s">
        <v>4</v>
      </c>
      <c r="E60" s="1"/>
    </row>
    <row r="61" spans="1:5" ht="18.75" x14ac:dyDescent="0.3">
      <c r="A61" s="1"/>
      <c r="B61" s="109" t="s">
        <v>5</v>
      </c>
      <c r="C61" s="109" t="s">
        <v>5</v>
      </c>
      <c r="D61" s="109" t="s">
        <v>5</v>
      </c>
      <c r="E61" s="1"/>
    </row>
    <row r="62" spans="1:5" ht="18.75" x14ac:dyDescent="0.3">
      <c r="A62" s="1"/>
      <c r="B62" s="109" t="s">
        <v>1152</v>
      </c>
      <c r="C62" s="109" t="s">
        <v>17</v>
      </c>
      <c r="D62" s="109" t="s">
        <v>17</v>
      </c>
      <c r="E62" s="1"/>
    </row>
    <row r="63" spans="1:5" ht="18.75" x14ac:dyDescent="0.3">
      <c r="A63" s="1"/>
      <c r="B63" s="109" t="s">
        <v>251</v>
      </c>
      <c r="C63" s="109"/>
      <c r="D63" s="109"/>
      <c r="E63" s="1"/>
    </row>
    <row r="64" spans="1:5" ht="18.75" x14ac:dyDescent="0.3">
      <c r="A64" s="1"/>
      <c r="B64" s="109" t="s">
        <v>1141</v>
      </c>
      <c r="C64" s="109" t="s">
        <v>6</v>
      </c>
      <c r="D64" s="109" t="s">
        <v>6</v>
      </c>
      <c r="E64" s="1"/>
    </row>
    <row r="65" spans="1:5" ht="18.75" x14ac:dyDescent="0.3">
      <c r="A65" s="1"/>
      <c r="B65" s="109" t="s">
        <v>7</v>
      </c>
      <c r="C65" s="109" t="s">
        <v>7</v>
      </c>
      <c r="D65" s="109" t="s">
        <v>7</v>
      </c>
      <c r="E65" s="1"/>
    </row>
    <row r="66" spans="1:5" ht="18.75" x14ac:dyDescent="0.3">
      <c r="A66" s="1"/>
      <c r="B66" s="109" t="s">
        <v>1161</v>
      </c>
      <c r="C66" s="109" t="s">
        <v>9</v>
      </c>
      <c r="D66" s="109" t="s">
        <v>9</v>
      </c>
      <c r="E66" s="1"/>
    </row>
    <row r="67" spans="1:5" ht="18.75" x14ac:dyDescent="0.3">
      <c r="A67" s="1"/>
      <c r="B67" s="109" t="s">
        <v>1147</v>
      </c>
      <c r="C67" s="109" t="s">
        <v>10</v>
      </c>
      <c r="D67" s="109" t="s">
        <v>10</v>
      </c>
      <c r="E67" s="1"/>
    </row>
    <row r="68" spans="1:5" ht="18.75" x14ac:dyDescent="0.3">
      <c r="A68" s="1"/>
      <c r="B68" s="109" t="s">
        <v>1148</v>
      </c>
      <c r="C68" s="109" t="s">
        <v>11</v>
      </c>
      <c r="D68" s="109" t="s">
        <v>11</v>
      </c>
      <c r="E68" s="1"/>
    </row>
    <row r="69" spans="1:5" ht="18.75" x14ac:dyDescent="0.3">
      <c r="A69" s="1"/>
      <c r="B69" s="109" t="s">
        <v>12</v>
      </c>
      <c r="C69" s="109" t="s">
        <v>12</v>
      </c>
      <c r="D69" s="109" t="s">
        <v>12</v>
      </c>
      <c r="E69" s="1"/>
    </row>
    <row r="70" spans="1:5" ht="18.75" x14ac:dyDescent="0.3">
      <c r="A70" s="1"/>
      <c r="B70" s="109" t="s">
        <v>13</v>
      </c>
      <c r="C70" s="109" t="s">
        <v>13</v>
      </c>
      <c r="D70" s="109" t="s">
        <v>13</v>
      </c>
      <c r="E70" s="1"/>
    </row>
    <row r="71" spans="1:5" ht="18.75" x14ac:dyDescent="0.3">
      <c r="A71" s="1"/>
      <c r="B71" s="109" t="s">
        <v>1149</v>
      </c>
      <c r="C71" s="109" t="s">
        <v>14</v>
      </c>
      <c r="D71" s="109" t="s">
        <v>14</v>
      </c>
      <c r="E71" s="1"/>
    </row>
    <row r="72" spans="1:5" ht="18.75" x14ac:dyDescent="0.3">
      <c r="A72" s="1"/>
      <c r="B72" s="109" t="s">
        <v>15</v>
      </c>
      <c r="C72" s="109" t="s">
        <v>15</v>
      </c>
      <c r="D72" s="109" t="s">
        <v>15</v>
      </c>
      <c r="E72" s="1"/>
    </row>
    <row r="73" spans="1:5" ht="18.75" x14ac:dyDescent="0.3">
      <c r="A73" s="1"/>
      <c r="B73" s="109" t="s">
        <v>167</v>
      </c>
      <c r="C73" s="109"/>
      <c r="D73" s="109"/>
      <c r="E73" s="1"/>
    </row>
    <row r="74" spans="1:5" ht="18.75" x14ac:dyDescent="0.3">
      <c r="A74" s="1"/>
      <c r="B74" s="109" t="s">
        <v>168</v>
      </c>
      <c r="C74" s="109"/>
      <c r="D74" s="109"/>
      <c r="E74" s="1"/>
    </row>
    <row r="75" spans="1:5" ht="18.75" x14ac:dyDescent="0.3">
      <c r="A75" s="1"/>
      <c r="B75" s="109" t="s">
        <v>1151</v>
      </c>
      <c r="C75" s="109" t="s">
        <v>16</v>
      </c>
      <c r="D75" s="109" t="s">
        <v>16</v>
      </c>
      <c r="E75" s="1"/>
    </row>
    <row r="76" spans="1:5" ht="18.75" x14ac:dyDescent="0.3">
      <c r="A76" s="1"/>
      <c r="B76" s="115"/>
      <c r="C76" s="115"/>
      <c r="D76" s="115"/>
      <c r="E76" s="1"/>
    </row>
    <row r="77" spans="1:5" ht="18.75" x14ac:dyDescent="0.3">
      <c r="A77" s="1"/>
      <c r="B77" s="113" t="s">
        <v>1162</v>
      </c>
      <c r="C77" s="113"/>
      <c r="D77" s="113"/>
      <c r="E77" s="1"/>
    </row>
    <row r="78" spans="1:5" ht="15.75" x14ac:dyDescent="0.25">
      <c r="B78" s="109" t="s">
        <v>48</v>
      </c>
      <c r="C78" s="109"/>
      <c r="D78" s="109"/>
    </row>
    <row r="79" spans="1:5" ht="15.75" x14ac:dyDescent="0.25">
      <c r="B79" s="109" t="s">
        <v>784</v>
      </c>
      <c r="C79" s="109"/>
      <c r="D79" s="109"/>
    </row>
    <row r="80" spans="1:5" ht="15.75" x14ac:dyDescent="0.25">
      <c r="B80" s="109" t="s">
        <v>49</v>
      </c>
      <c r="C80" s="109"/>
      <c r="D80" s="109"/>
    </row>
  </sheetData>
  <mergeCells count="120">
    <mergeCell ref="B80:D80"/>
    <mergeCell ref="B76:D76"/>
    <mergeCell ref="B77:D77"/>
    <mergeCell ref="B78:D78"/>
    <mergeCell ref="B79:D79"/>
    <mergeCell ref="B13:D13"/>
    <mergeCell ref="B14:D14"/>
    <mergeCell ref="B15:D15"/>
    <mergeCell ref="B25:D25"/>
    <mergeCell ref="B26:D26"/>
    <mergeCell ref="B27:D27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46:D46"/>
    <mergeCell ref="A1:E4"/>
    <mergeCell ref="A5:E5"/>
    <mergeCell ref="B7:D7"/>
    <mergeCell ref="B8:D8"/>
    <mergeCell ref="B22:D22"/>
    <mergeCell ref="B23:D23"/>
    <mergeCell ref="B24:D24"/>
    <mergeCell ref="B16:D16"/>
    <mergeCell ref="B17:D17"/>
    <mergeCell ref="B18:D18"/>
    <mergeCell ref="B19:D19"/>
    <mergeCell ref="B20:D20"/>
    <mergeCell ref="B21:D21"/>
    <mergeCell ref="B6:D6"/>
    <mergeCell ref="A9:E9"/>
    <mergeCell ref="B10:D10"/>
    <mergeCell ref="A11:E11"/>
    <mergeCell ref="B12:D12"/>
    <mergeCell ref="B48:D48"/>
    <mergeCell ref="B49:D49"/>
    <mergeCell ref="B50:D50"/>
    <mergeCell ref="B51:D51"/>
    <mergeCell ref="B40:D40"/>
    <mergeCell ref="B41:D41"/>
    <mergeCell ref="B42:D42"/>
    <mergeCell ref="B43:D43"/>
    <mergeCell ref="B44:D44"/>
    <mergeCell ref="B45:D45"/>
    <mergeCell ref="B47:D47"/>
    <mergeCell ref="B58:D58"/>
    <mergeCell ref="B59:D59"/>
    <mergeCell ref="B60:D60"/>
    <mergeCell ref="B61:D61"/>
    <mergeCell ref="B62:D62"/>
    <mergeCell ref="B63:D63"/>
    <mergeCell ref="B52:D52"/>
    <mergeCell ref="B53:D53"/>
    <mergeCell ref="B54:D54"/>
    <mergeCell ref="B55:D55"/>
    <mergeCell ref="B56:D56"/>
    <mergeCell ref="B57:D57"/>
    <mergeCell ref="B70:D70"/>
    <mergeCell ref="B71:D71"/>
    <mergeCell ref="B72:D72"/>
    <mergeCell ref="B73:D73"/>
    <mergeCell ref="B74:D74"/>
    <mergeCell ref="B75:D75"/>
    <mergeCell ref="B64:D64"/>
    <mergeCell ref="B65:D65"/>
    <mergeCell ref="B66:D66"/>
    <mergeCell ref="B67:D67"/>
    <mergeCell ref="B68:D68"/>
    <mergeCell ref="B69:D69"/>
    <mergeCell ref="O5:T5"/>
    <mergeCell ref="L6:M6"/>
    <mergeCell ref="F1:M2"/>
    <mergeCell ref="O1:T1"/>
    <mergeCell ref="O2:T2"/>
    <mergeCell ref="F3:M4"/>
    <mergeCell ref="O3:T3"/>
    <mergeCell ref="O4:T4"/>
    <mergeCell ref="I5:J5"/>
    <mergeCell ref="L5:M5"/>
    <mergeCell ref="I6:J6"/>
    <mergeCell ref="L11:M11"/>
    <mergeCell ref="L12:M12"/>
    <mergeCell ref="I7:J7"/>
    <mergeCell ref="I8:J8"/>
    <mergeCell ref="I9:J9"/>
    <mergeCell ref="I10:J10"/>
    <mergeCell ref="L7:M7"/>
    <mergeCell ref="L8:M8"/>
    <mergeCell ref="L9:M9"/>
    <mergeCell ref="L10:M10"/>
    <mergeCell ref="I11:J11"/>
    <mergeCell ref="I12:J12"/>
    <mergeCell ref="I22:J22"/>
    <mergeCell ref="L19:M19"/>
    <mergeCell ref="L20:M20"/>
    <mergeCell ref="L21:M21"/>
    <mergeCell ref="L22:M22"/>
    <mergeCell ref="L13:M13"/>
    <mergeCell ref="L14:M14"/>
    <mergeCell ref="L15:M15"/>
    <mergeCell ref="L16:M16"/>
    <mergeCell ref="L17:M17"/>
    <mergeCell ref="L18:M18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</mergeCells>
  <hyperlinks>
    <hyperlink ref="B6:D6" location="арматура!R1C1" display="Арматура" xr:uid="{00000000-0004-0000-0700-000000000000}"/>
    <hyperlink ref="B7:D7" location="'Дріт в''язальний'!A1" display="Дріт в'язальний" xr:uid="{00000000-0004-0000-0700-000001000000}"/>
    <hyperlink ref="B8:D8" location="'Дріт ВР'!A1" display="Дріт ВР" xr:uid="{00000000-0004-0000-0700-000002000000}"/>
    <hyperlink ref="B10:D10" location="Двотавр!A1" display="Двотавр  " xr:uid="{00000000-0004-0000-0700-000003000000}"/>
    <hyperlink ref="B12:D12" location="Квадрат!A1" display="Квадрат сталевий" xr:uid="{00000000-0004-0000-0700-000004000000}"/>
    <hyperlink ref="B14:D14" location="Круг!A1" display="Круг сталевий" xr:uid="{00000000-0004-0000-0700-000005000000}"/>
    <hyperlink ref="B18:D18" location="лист!R1C1" display="Листы:" xr:uid="{00000000-0004-0000-0700-000006000000}"/>
    <hyperlink ref="B19:D19" location="Лист!A1" display="Лист сталевий" xr:uid="{00000000-0004-0000-0700-000007000000}"/>
    <hyperlink ref="B20:D20" location="'Лист рифлений'!A1" display="Лист рифлений" xr:uid="{00000000-0004-0000-0700-000008000000}"/>
    <hyperlink ref="B21:D21" location="'Лист ПВЛ'!A1" display="Лист ПВЛ" xr:uid="{00000000-0004-0000-0700-000009000000}"/>
    <hyperlink ref="B22:D22" location="'Лист оцинкований'!A1" display="Лист оцинкований" xr:uid="{00000000-0004-0000-0700-00000A000000}"/>
    <hyperlink ref="B23:D23" location="'Лист нержавіючий'!A1" display="Лист нержавіючий" xr:uid="{00000000-0004-0000-0700-00000B000000}"/>
    <hyperlink ref="B27:D27" location="Профнасил!A1" display="Профнастил" xr:uid="{00000000-0004-0000-0700-00000C000000}"/>
    <hyperlink ref="B28:D28" location="'Преміум профнастил'!A1" display="Преміум профнастил" xr:uid="{00000000-0004-0000-0700-00000D000000}"/>
    <hyperlink ref="B29:D29" location="' Металочерепиця'!A1" display="Металочерепиця" xr:uid="{00000000-0004-0000-0700-00000E000000}"/>
    <hyperlink ref="B30:D30" location="'Преміум металочерепиця'!A1" display="Преміум металочерепиця" xr:uid="{00000000-0004-0000-0700-00000F000000}"/>
    <hyperlink ref="B31:D31" location="метизы!R1C1" display="Метизы" xr:uid="{00000000-0004-0000-0700-000010000000}"/>
    <hyperlink ref="B32:D32" location="'Водосточна система'!A1" display="Водостічна система" xr:uid="{00000000-0004-0000-0700-000011000000}"/>
    <hyperlink ref="B33:D33" location="планки!R1C1" display="Планки" xr:uid="{00000000-0004-0000-0700-000012000000}"/>
    <hyperlink ref="B34:D34" location="'Утеплювач, ізоляція'!A1" display="Утеплювач, ізоляція" xr:uid="{00000000-0004-0000-0700-000013000000}"/>
    <hyperlink ref="B37:D37" location="'Фальцева покрівля'!A1" display="Фальцева покрівля" xr:uid="{00000000-0004-0000-0700-000014000000}"/>
    <hyperlink ref="B39:D39" location="'сетка сварная в картах'!R1C1" display="Сетка:" xr:uid="{00000000-0004-0000-0700-000015000000}"/>
    <hyperlink ref="B40:D40" location="'Сітка зварна в картах'!A1" display="Сітка зварна в картах" xr:uid="{00000000-0004-0000-0700-000016000000}"/>
    <hyperlink ref="B41:D41" location="'Сітка зварна в рулоні'!A1" display="Сітка зварна в рулоне" xr:uid="{00000000-0004-0000-0700-000017000000}"/>
    <hyperlink ref="B42:D42" location="'Сітка рабиця'!A1" display="Сітка рабиця" xr:uid="{00000000-0004-0000-0700-000018000000}"/>
    <hyperlink ref="B44:D44" location="'труба профильная'!R1C1" display="Труба:" xr:uid="{00000000-0004-0000-0700-000019000000}"/>
    <hyperlink ref="B45:D45" location="'Труба профільна'!A1" display="Труба профільна" xr:uid="{00000000-0004-0000-0700-00001A000000}"/>
    <hyperlink ref="B46:D46" location="'Труба ел.зв.'!A1" display="Труба електрозварна" xr:uid="{00000000-0004-0000-0700-00001B000000}"/>
    <hyperlink ref="B47:D47" location="'труба вгп'!R1C1" display="Трубв ВГП ДУ" xr:uid="{00000000-0004-0000-0700-00001C000000}"/>
    <hyperlink ref="B49:D49" location="'Труба оцинк.'!A1" display="Труба оцинкована" xr:uid="{00000000-0004-0000-0700-00001D000000}"/>
    <hyperlink ref="B50:D50" location="'Труба нержавіюча'!A1" display="Труба нержавіюча" xr:uid="{00000000-0004-0000-0700-00001E000000}"/>
    <hyperlink ref="B56:D56" location="шпилька.гайка.шайба!R1C1" display="Комплектующие" xr:uid="{00000000-0004-0000-0700-00001F000000}"/>
    <hyperlink ref="B59:D59" location="Цвяхи!A1" display="Цвяхи" xr:uid="{00000000-0004-0000-0700-000020000000}"/>
    <hyperlink ref="B60:D60" location="'Гіпсокартон та профіль'!A1" display=" Гіпсокартон та профіль" xr:uid="{00000000-0004-0000-0700-000021000000}"/>
    <hyperlink ref="B61:D61" location="диск!R1C1" display="Диск" xr:uid="{00000000-0004-0000-0700-000022000000}"/>
    <hyperlink ref="B64:D64" location="Лакофарбові!A1" display="Лакофарбові" xr:uid="{00000000-0004-0000-0700-000023000000}"/>
    <hyperlink ref="B65:D65" location="лопата!R1C1" display="Лопата" xr:uid="{00000000-0004-0000-0700-000024000000}"/>
    <hyperlink ref="B66:D66" location="Згони!A1" display="Згони" xr:uid="{00000000-0004-0000-0700-000025000000}"/>
    <hyperlink ref="B67:D67" location="Трійники!A1" display=" Трійники" xr:uid="{00000000-0004-0000-0700-000026000000}"/>
    <hyperlink ref="B68:D68" location="Різьба!A1" display="Різьба" xr:uid="{00000000-0004-0000-0700-000027000000}"/>
    <hyperlink ref="B69:D69" location="муфта!R1C1" display="Муфта" xr:uid="{00000000-0004-0000-0700-000028000000}"/>
    <hyperlink ref="B70:D70" location="контргайка!R1C1" display="Контргайка" xr:uid="{00000000-0004-0000-0700-000029000000}"/>
    <hyperlink ref="B71:D71" location="Фланець!A1" display="Фланець" xr:uid="{00000000-0004-0000-0700-00002A000000}"/>
    <hyperlink ref="B72:D72" location="цемент!R1C1" display="Цемент" xr:uid="{00000000-0004-0000-0700-00002B000000}"/>
    <hyperlink ref="B75:D75" location="'Щітка по металу'!A1" display="Щітка по металу" xr:uid="{00000000-0004-0000-0700-00002C000000}"/>
    <hyperlink ref="B77:D77" location="доставка!R1C1" display="Услуги" xr:uid="{00000000-0004-0000-0700-00002D000000}"/>
    <hyperlink ref="B78:D78" location="доставка!R1C1" display="Доставка" xr:uid="{00000000-0004-0000-0700-00002E000000}"/>
    <hyperlink ref="B79:D79" location="Гільйотина!A1" display="Гільйотина" xr:uid="{00000000-0004-0000-0700-00002F000000}"/>
    <hyperlink ref="B80:D80" location="плазма!R1C1" display="Плазма" xr:uid="{00000000-0004-0000-0700-000030000000}"/>
    <hyperlink ref="B52:D52" location="швеллер!R1C1" display="Швеллер" xr:uid="{00000000-0004-0000-0700-000031000000}"/>
    <hyperlink ref="B53:D53" location="'Швелер катаный'!A1" display="Швелер катаний" xr:uid="{00000000-0004-0000-0700-000032000000}"/>
    <hyperlink ref="B54:D54" location="'Швелер гнутий'!A1" display="Швелер гнутий" xr:uid="{00000000-0004-0000-0700-000033000000}"/>
    <hyperlink ref="B48:D48" location="'Труба безшов.'!A1" display="Турба безшовна" xr:uid="{00000000-0004-0000-0700-000034000000}"/>
    <hyperlink ref="B58:D58" location="гайка!R1C1" display="Гайка" xr:uid="{00000000-0004-0000-0700-000035000000}"/>
    <hyperlink ref="B73:D73" location="шайба!R1C1" display="Шайба" xr:uid="{00000000-0004-0000-0700-000036000000}"/>
    <hyperlink ref="B74:D74" location="шпилька!R1C1" display="Шпилька" xr:uid="{00000000-0004-0000-0700-000037000000}"/>
    <hyperlink ref="B25:D25" location="Смуга!A1" display="Смуга" xr:uid="{00000000-0004-0000-0700-000038000000}"/>
    <hyperlink ref="B63:D63" location="заглушка!A1" display="Заглушка" xr:uid="{00000000-0004-0000-0700-000039000000}"/>
    <hyperlink ref="B57:D57" location="Відводи!A1" display="Відводи" xr:uid="{00000000-0004-0000-0700-00003A000000}"/>
    <hyperlink ref="B62:D62" location="Електроди!A1" display="Електроди" xr:uid="{00000000-0004-0000-0700-00003B000000}"/>
    <hyperlink ref="B16:D16" location="Кутник!A1" display="Кутник" xr:uid="{00000000-0004-0000-0700-00003C000000}"/>
    <hyperlink ref="B35:D35" location="Штакетник!A1" display="Штахетник" xr:uid="{00000000-0004-0000-0700-00003D000000}"/>
    <hyperlink ref="B36:D36" location="'Штакетник Преміум'!A1" display="Штахетник преміум" xr:uid="{00000000-0004-0000-0700-00003E000000}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81"/>
  <sheetViews>
    <sheetView workbookViewId="0">
      <pane ySplit="5" topLeftCell="A6" activePane="bottomLeft" state="frozen"/>
      <selection pane="bottomLeft" activeCell="B7" sqref="B7:D7"/>
    </sheetView>
  </sheetViews>
  <sheetFormatPr defaultRowHeight="15" x14ac:dyDescent="0.25"/>
  <cols>
    <col min="1" max="1" width="1.140625" customWidth="1"/>
    <col min="5" max="5" width="1.28515625" customWidth="1"/>
    <col min="6" max="6" width="34.42578125" customWidth="1"/>
    <col min="13" max="13" width="18" customWidth="1"/>
    <col min="14" max="14" width="12" bestFit="1" customWidth="1"/>
  </cols>
  <sheetData>
    <row r="1" spans="1:20" x14ac:dyDescent="0.25">
      <c r="A1" s="114"/>
      <c r="B1" s="114"/>
      <c r="C1" s="114"/>
      <c r="D1" s="114"/>
      <c r="E1" s="114"/>
      <c r="F1" s="143" t="s">
        <v>289</v>
      </c>
      <c r="G1" s="144"/>
      <c r="H1" s="144"/>
      <c r="I1" s="144"/>
      <c r="J1" s="144"/>
      <c r="K1" s="144"/>
      <c r="L1" s="144"/>
      <c r="M1" s="144"/>
      <c r="N1" s="2" t="s">
        <v>517</v>
      </c>
      <c r="O1" s="101" t="s">
        <v>519</v>
      </c>
      <c r="P1" s="101"/>
      <c r="Q1" s="101"/>
      <c r="R1" s="101"/>
      <c r="S1" s="101"/>
      <c r="T1" s="101"/>
    </row>
    <row r="2" spans="1:20" x14ac:dyDescent="0.25">
      <c r="A2" s="114"/>
      <c r="B2" s="114"/>
      <c r="C2" s="114"/>
      <c r="D2" s="114"/>
      <c r="E2" s="114"/>
      <c r="F2" s="146"/>
      <c r="G2" s="147"/>
      <c r="H2" s="147"/>
      <c r="I2" s="147"/>
      <c r="J2" s="147"/>
      <c r="K2" s="147"/>
      <c r="L2" s="147"/>
      <c r="M2" s="147"/>
      <c r="N2" s="2" t="s">
        <v>521</v>
      </c>
      <c r="O2" s="101" t="s">
        <v>1476</v>
      </c>
      <c r="P2" s="101"/>
      <c r="Q2" s="101"/>
      <c r="R2" s="101"/>
      <c r="S2" s="101"/>
      <c r="T2" s="101"/>
    </row>
    <row r="3" spans="1:20" x14ac:dyDescent="0.25">
      <c r="A3" s="114"/>
      <c r="B3" s="114"/>
      <c r="C3" s="114"/>
      <c r="D3" s="114"/>
      <c r="E3" s="114"/>
      <c r="F3" s="149" t="s">
        <v>28</v>
      </c>
      <c r="G3" s="150"/>
      <c r="H3" s="150"/>
      <c r="I3" s="150"/>
      <c r="J3" s="150"/>
      <c r="K3" s="150"/>
      <c r="L3" s="150"/>
      <c r="M3" s="150"/>
      <c r="N3" s="2" t="s">
        <v>44</v>
      </c>
      <c r="O3" s="101" t="s">
        <v>47</v>
      </c>
      <c r="P3" s="101"/>
      <c r="Q3" s="101"/>
      <c r="R3" s="101"/>
      <c r="S3" s="101"/>
      <c r="T3" s="101"/>
    </row>
    <row r="4" spans="1:20" x14ac:dyDescent="0.25">
      <c r="A4" s="114"/>
      <c r="B4" s="114"/>
      <c r="C4" s="114"/>
      <c r="D4" s="114"/>
      <c r="E4" s="114"/>
      <c r="F4" s="152"/>
      <c r="G4" s="153"/>
      <c r="H4" s="153"/>
      <c r="I4" s="153"/>
      <c r="J4" s="153"/>
      <c r="K4" s="153"/>
      <c r="L4" s="153"/>
      <c r="M4" s="153"/>
      <c r="N4" s="2" t="s">
        <v>45</v>
      </c>
      <c r="O4" s="101" t="s">
        <v>520</v>
      </c>
      <c r="P4" s="101"/>
      <c r="Q4" s="101"/>
      <c r="R4" s="101"/>
      <c r="S4" s="101"/>
      <c r="T4" s="101"/>
    </row>
    <row r="5" spans="1:20" ht="18.75" x14ac:dyDescent="0.3">
      <c r="A5" s="113" t="s">
        <v>288</v>
      </c>
      <c r="B5" s="113"/>
      <c r="C5" s="113"/>
      <c r="D5" s="113"/>
      <c r="E5" s="113"/>
      <c r="F5" s="5" t="s">
        <v>493</v>
      </c>
      <c r="G5" s="5" t="s">
        <v>534</v>
      </c>
      <c r="H5" s="5" t="s">
        <v>53</v>
      </c>
      <c r="I5" s="102" t="s">
        <v>501</v>
      </c>
      <c r="J5" s="103"/>
      <c r="K5" s="102" t="s">
        <v>502</v>
      </c>
      <c r="L5" s="103"/>
      <c r="M5" s="20" t="s">
        <v>496</v>
      </c>
      <c r="N5" s="2" t="s">
        <v>46</v>
      </c>
      <c r="O5" s="101" t="s">
        <v>51</v>
      </c>
      <c r="P5" s="101"/>
      <c r="Q5" s="101"/>
      <c r="R5" s="101"/>
      <c r="S5" s="101"/>
      <c r="T5" s="101"/>
    </row>
    <row r="6" spans="1:20" ht="18.75" x14ac:dyDescent="0.3">
      <c r="A6" s="115"/>
      <c r="B6" s="115"/>
      <c r="C6" s="115"/>
      <c r="D6" s="115"/>
      <c r="E6" s="115"/>
      <c r="F6" s="98" t="s">
        <v>64</v>
      </c>
      <c r="G6" s="9">
        <v>2</v>
      </c>
      <c r="H6" s="9">
        <v>12.23</v>
      </c>
      <c r="I6" s="157" t="s">
        <v>52</v>
      </c>
      <c r="J6" s="157"/>
      <c r="K6" s="157" t="s">
        <v>52</v>
      </c>
      <c r="L6" s="157"/>
      <c r="M6" s="10">
        <v>45990</v>
      </c>
    </row>
    <row r="7" spans="1:20" ht="18.75" x14ac:dyDescent="0.3">
      <c r="A7" s="1"/>
      <c r="B7" s="113" t="s">
        <v>0</v>
      </c>
      <c r="C7" s="113"/>
      <c r="D7" s="113"/>
      <c r="E7" s="1"/>
      <c r="F7" s="98" t="s">
        <v>65</v>
      </c>
      <c r="G7" s="9">
        <v>2.5</v>
      </c>
      <c r="H7" s="9">
        <v>12.23</v>
      </c>
      <c r="I7" s="157" t="s">
        <v>52</v>
      </c>
      <c r="J7" s="157"/>
      <c r="K7" s="157" t="s">
        <v>52</v>
      </c>
      <c r="L7" s="157"/>
      <c r="M7" s="10">
        <v>45990</v>
      </c>
    </row>
    <row r="8" spans="1:20" ht="18.75" x14ac:dyDescent="0.3">
      <c r="A8" s="1"/>
      <c r="B8" s="109" t="s">
        <v>492</v>
      </c>
      <c r="C8" s="109"/>
      <c r="D8" s="109"/>
      <c r="E8" s="1"/>
      <c r="F8" s="98" t="s">
        <v>1627</v>
      </c>
      <c r="G8" s="9">
        <v>3</v>
      </c>
      <c r="H8" s="9">
        <v>12.23</v>
      </c>
      <c r="I8" s="157" t="s">
        <v>52</v>
      </c>
      <c r="J8" s="157"/>
      <c r="K8" s="157" t="s">
        <v>52</v>
      </c>
      <c r="L8" s="157"/>
      <c r="M8" s="10">
        <v>45990</v>
      </c>
    </row>
    <row r="9" spans="1:20" ht="18.75" x14ac:dyDescent="0.3">
      <c r="A9" s="1"/>
      <c r="B9" s="109" t="s">
        <v>488</v>
      </c>
      <c r="C9" s="109"/>
      <c r="D9" s="109"/>
      <c r="E9" s="1"/>
      <c r="F9" s="98" t="s">
        <v>66</v>
      </c>
      <c r="G9" s="9">
        <f>1.25*2.5</f>
        <v>3.125</v>
      </c>
      <c r="H9" s="9">
        <v>12.23</v>
      </c>
      <c r="I9" s="157" t="s">
        <v>52</v>
      </c>
      <c r="J9" s="157"/>
      <c r="K9" s="157" t="s">
        <v>52</v>
      </c>
      <c r="L9" s="157"/>
      <c r="M9" s="10">
        <v>45990</v>
      </c>
    </row>
    <row r="10" spans="1:20" ht="18.75" x14ac:dyDescent="0.3">
      <c r="A10" s="115"/>
      <c r="B10" s="115"/>
      <c r="C10" s="115"/>
      <c r="D10" s="115"/>
      <c r="E10" s="115"/>
      <c r="F10" s="98" t="s">
        <v>67</v>
      </c>
      <c r="G10" s="9">
        <v>2</v>
      </c>
      <c r="H10" s="9">
        <v>16.75</v>
      </c>
      <c r="I10" s="157" t="s">
        <v>52</v>
      </c>
      <c r="J10" s="157"/>
      <c r="K10" s="157" t="s">
        <v>52</v>
      </c>
      <c r="L10" s="157"/>
      <c r="M10" s="10">
        <v>45990</v>
      </c>
    </row>
    <row r="11" spans="1:20" ht="18.75" x14ac:dyDescent="0.3">
      <c r="A11" s="1"/>
      <c r="B11" s="113" t="s">
        <v>533</v>
      </c>
      <c r="C11" s="113"/>
      <c r="D11" s="113"/>
      <c r="E11" s="1"/>
      <c r="F11" s="98" t="s">
        <v>68</v>
      </c>
      <c r="G11" s="9">
        <v>2.5</v>
      </c>
      <c r="H11" s="9">
        <v>16.75</v>
      </c>
      <c r="I11" s="157" t="s">
        <v>52</v>
      </c>
      <c r="J11" s="157"/>
      <c r="K11" s="157" t="s">
        <v>52</v>
      </c>
      <c r="L11" s="157"/>
      <c r="M11" s="10">
        <v>45990</v>
      </c>
    </row>
    <row r="12" spans="1:20" ht="18.75" x14ac:dyDescent="0.3">
      <c r="A12" s="115"/>
      <c r="B12" s="115"/>
      <c r="C12" s="115"/>
      <c r="D12" s="115"/>
      <c r="E12" s="115"/>
      <c r="F12" s="98" t="s">
        <v>69</v>
      </c>
      <c r="G12" s="9">
        <v>3</v>
      </c>
      <c r="H12" s="9">
        <v>16.75</v>
      </c>
      <c r="I12" s="157" t="s">
        <v>52</v>
      </c>
      <c r="J12" s="157"/>
      <c r="K12" s="157" t="s">
        <v>52</v>
      </c>
      <c r="L12" s="157"/>
      <c r="M12" s="10">
        <v>45990</v>
      </c>
    </row>
    <row r="13" spans="1:20" ht="18.75" x14ac:dyDescent="0.3">
      <c r="A13" s="1"/>
      <c r="B13" s="113" t="s">
        <v>290</v>
      </c>
      <c r="C13" s="113"/>
      <c r="D13" s="113"/>
      <c r="E13" s="1"/>
      <c r="F13" s="98" t="s">
        <v>70</v>
      </c>
      <c r="G13" s="9">
        <f>1.2*2.5</f>
        <v>3</v>
      </c>
      <c r="H13" s="9">
        <v>16.75</v>
      </c>
      <c r="I13" s="157" t="s">
        <v>52</v>
      </c>
      <c r="J13" s="157"/>
      <c r="K13" s="157" t="s">
        <v>52</v>
      </c>
      <c r="L13" s="157"/>
      <c r="M13" s="10">
        <v>45990</v>
      </c>
    </row>
    <row r="14" spans="1:20" ht="18.75" x14ac:dyDescent="0.3">
      <c r="A14" s="1"/>
      <c r="B14" s="110"/>
      <c r="C14" s="111"/>
      <c r="D14" s="112"/>
      <c r="E14" s="1"/>
      <c r="F14" s="98" t="s">
        <v>71</v>
      </c>
      <c r="G14" s="4">
        <v>3.125</v>
      </c>
      <c r="H14" s="9">
        <v>16.75</v>
      </c>
      <c r="I14" s="157" t="s">
        <v>52</v>
      </c>
      <c r="J14" s="157"/>
      <c r="K14" s="157" t="s">
        <v>52</v>
      </c>
      <c r="L14" s="157"/>
      <c r="M14" s="10">
        <v>45990</v>
      </c>
    </row>
    <row r="15" spans="1:20" ht="18.75" x14ac:dyDescent="0.3">
      <c r="A15" s="1"/>
      <c r="B15" s="113" t="s">
        <v>300</v>
      </c>
      <c r="C15" s="113"/>
      <c r="D15" s="113"/>
      <c r="E15" s="1"/>
      <c r="F15" s="98" t="s">
        <v>72</v>
      </c>
      <c r="G15" s="4">
        <v>2</v>
      </c>
      <c r="H15" s="9">
        <v>19.45</v>
      </c>
      <c r="I15" s="157" t="s">
        <v>52</v>
      </c>
      <c r="J15" s="157"/>
      <c r="K15" s="157" t="s">
        <v>52</v>
      </c>
      <c r="L15" s="157"/>
      <c r="M15" s="10">
        <v>45990</v>
      </c>
    </row>
    <row r="16" spans="1:20" ht="18.75" x14ac:dyDescent="0.3">
      <c r="A16" s="1"/>
      <c r="B16" s="110"/>
      <c r="C16" s="111"/>
      <c r="D16" s="112"/>
      <c r="E16" s="1"/>
      <c r="F16" s="98" t="s">
        <v>73</v>
      </c>
      <c r="G16" s="4">
        <v>2.5</v>
      </c>
      <c r="H16" s="9">
        <v>19.45</v>
      </c>
      <c r="I16" s="157" t="s">
        <v>52</v>
      </c>
      <c r="J16" s="157"/>
      <c r="K16" s="157" t="s">
        <v>52</v>
      </c>
      <c r="L16" s="157"/>
      <c r="M16" s="10">
        <v>47810</v>
      </c>
    </row>
    <row r="17" spans="1:13" ht="18.75" x14ac:dyDescent="0.3">
      <c r="A17" s="1"/>
      <c r="B17" s="113" t="s">
        <v>430</v>
      </c>
      <c r="C17" s="113" t="s">
        <v>26</v>
      </c>
      <c r="D17" s="113" t="s">
        <v>26</v>
      </c>
      <c r="E17" s="1"/>
      <c r="F17" s="98" t="s">
        <v>74</v>
      </c>
      <c r="G17" s="4">
        <v>3</v>
      </c>
      <c r="H17" s="9">
        <v>19.45</v>
      </c>
      <c r="I17" s="157" t="s">
        <v>52</v>
      </c>
      <c r="J17" s="157"/>
      <c r="K17" s="157" t="s">
        <v>52</v>
      </c>
      <c r="L17" s="157"/>
      <c r="M17" s="10">
        <v>45990</v>
      </c>
    </row>
    <row r="18" spans="1:13" ht="18.75" x14ac:dyDescent="0.3">
      <c r="A18" s="1"/>
      <c r="B18" s="110"/>
      <c r="C18" s="111"/>
      <c r="D18" s="112"/>
      <c r="E18" s="1"/>
      <c r="F18" s="98" t="s">
        <v>75</v>
      </c>
      <c r="G18" s="4">
        <f>1.25*2.5</f>
        <v>3.125</v>
      </c>
      <c r="H18" s="9">
        <v>19.45</v>
      </c>
      <c r="I18" s="157" t="s">
        <v>52</v>
      </c>
      <c r="J18" s="157"/>
      <c r="K18" s="157" t="s">
        <v>52</v>
      </c>
      <c r="L18" s="157"/>
      <c r="M18" s="10">
        <v>45990</v>
      </c>
    </row>
    <row r="19" spans="1:13" ht="18.75" x14ac:dyDescent="0.3">
      <c r="A19" s="1"/>
      <c r="B19" s="113" t="s">
        <v>412</v>
      </c>
      <c r="C19" s="113"/>
      <c r="D19" s="113"/>
      <c r="E19" s="1"/>
    </row>
    <row r="20" spans="1:13" ht="18.75" x14ac:dyDescent="0.3">
      <c r="A20" s="1"/>
      <c r="B20" s="109" t="s">
        <v>301</v>
      </c>
      <c r="C20" s="109"/>
      <c r="D20" s="109"/>
      <c r="E20" s="1"/>
    </row>
    <row r="21" spans="1:13" ht="18.75" x14ac:dyDescent="0.3">
      <c r="A21" s="1"/>
      <c r="B21" s="109" t="s">
        <v>410</v>
      </c>
      <c r="C21" s="109"/>
      <c r="D21" s="109"/>
      <c r="E21" s="1"/>
    </row>
    <row r="22" spans="1:13" ht="18.75" x14ac:dyDescent="0.3">
      <c r="A22" s="1"/>
      <c r="B22" s="109" t="s">
        <v>28</v>
      </c>
      <c r="C22" s="109"/>
      <c r="D22" s="109"/>
      <c r="E22" s="1"/>
    </row>
    <row r="23" spans="1:13" ht="18.75" x14ac:dyDescent="0.3">
      <c r="A23" s="1"/>
      <c r="B23" s="109" t="s">
        <v>411</v>
      </c>
      <c r="C23" s="109"/>
      <c r="D23" s="109"/>
      <c r="E23" s="1"/>
    </row>
    <row r="24" spans="1:13" ht="18.75" x14ac:dyDescent="0.3">
      <c r="A24" s="1"/>
      <c r="B24" s="109" t="s">
        <v>413</v>
      </c>
      <c r="C24" s="109"/>
      <c r="D24" s="109"/>
      <c r="E24" s="1"/>
    </row>
    <row r="25" spans="1:13" ht="18.75" x14ac:dyDescent="0.3">
      <c r="A25" s="1"/>
      <c r="B25" s="110"/>
      <c r="C25" s="111"/>
      <c r="D25" s="112"/>
      <c r="E25" s="1"/>
    </row>
    <row r="26" spans="1:13" ht="18.75" x14ac:dyDescent="0.3">
      <c r="A26" s="1"/>
      <c r="B26" s="113" t="s">
        <v>429</v>
      </c>
      <c r="C26" s="113"/>
      <c r="D26" s="113"/>
      <c r="E26" s="1"/>
    </row>
    <row r="27" spans="1:13" ht="18.75" x14ac:dyDescent="0.3">
      <c r="A27" s="1"/>
      <c r="B27" s="110"/>
      <c r="C27" s="111"/>
      <c r="D27" s="112"/>
      <c r="E27" s="1"/>
    </row>
    <row r="28" spans="1:13" ht="18.75" x14ac:dyDescent="0.3">
      <c r="A28" s="1"/>
      <c r="B28" s="113" t="s">
        <v>18</v>
      </c>
      <c r="C28" s="113"/>
      <c r="D28" s="113"/>
      <c r="E28" s="1"/>
    </row>
    <row r="29" spans="1:13" ht="18.75" x14ac:dyDescent="0.3">
      <c r="A29" s="1"/>
      <c r="B29" s="109" t="s">
        <v>885</v>
      </c>
      <c r="C29" s="109"/>
      <c r="D29" s="109"/>
      <c r="E29" s="1"/>
    </row>
    <row r="30" spans="1:13" ht="18.75" x14ac:dyDescent="0.3">
      <c r="A30" s="1"/>
      <c r="B30" s="113" t="s">
        <v>889</v>
      </c>
      <c r="C30" s="113"/>
      <c r="D30" s="113"/>
      <c r="E30" s="1"/>
    </row>
    <row r="31" spans="1:13" ht="18.75" x14ac:dyDescent="0.3">
      <c r="A31" s="1"/>
      <c r="B31" s="109" t="s">
        <v>893</v>
      </c>
      <c r="C31" s="109"/>
      <c r="D31" s="109"/>
      <c r="E31" s="1"/>
    </row>
    <row r="32" spans="1:13" ht="18.75" x14ac:dyDescent="0.3">
      <c r="A32" s="1"/>
      <c r="B32" s="109" t="s">
        <v>1631</v>
      </c>
      <c r="C32" s="109"/>
      <c r="D32" s="109"/>
      <c r="E32" s="1"/>
    </row>
    <row r="33" spans="1:5" ht="18.75" x14ac:dyDescent="0.3">
      <c r="A33" s="1"/>
      <c r="B33" s="109" t="s">
        <v>1144</v>
      </c>
      <c r="C33" s="109"/>
      <c r="D33" s="109"/>
      <c r="E33" s="1"/>
    </row>
    <row r="34" spans="1:5" ht="18.75" x14ac:dyDescent="0.3">
      <c r="A34" s="1"/>
      <c r="B34" s="109" t="s">
        <v>19</v>
      </c>
      <c r="C34" s="109"/>
      <c r="D34" s="109"/>
      <c r="E34" s="1"/>
    </row>
    <row r="35" spans="1:5" ht="18.75" x14ac:dyDescent="0.3">
      <c r="A35" s="1"/>
      <c r="B35" s="109" t="s">
        <v>904</v>
      </c>
      <c r="C35" s="109"/>
      <c r="D35" s="109"/>
      <c r="E35" s="1"/>
    </row>
    <row r="36" spans="1:5" ht="18.75" x14ac:dyDescent="0.3">
      <c r="A36" s="1"/>
      <c r="B36" s="113" t="s">
        <v>1474</v>
      </c>
      <c r="C36" s="113"/>
      <c r="D36" s="113"/>
      <c r="E36" s="1"/>
    </row>
    <row r="37" spans="1:5" ht="18.75" x14ac:dyDescent="0.3">
      <c r="A37" s="1"/>
      <c r="B37" s="109" t="s">
        <v>1475</v>
      </c>
      <c r="C37" s="109"/>
      <c r="D37" s="109"/>
      <c r="E37" s="1"/>
    </row>
    <row r="38" spans="1:5" ht="18.75" x14ac:dyDescent="0.3">
      <c r="A38" s="1"/>
      <c r="B38" s="113" t="s">
        <v>785</v>
      </c>
      <c r="C38" s="113"/>
      <c r="D38" s="113"/>
      <c r="E38" s="1"/>
    </row>
    <row r="39" spans="1:5" ht="18.75" x14ac:dyDescent="0.3">
      <c r="A39" s="1"/>
      <c r="B39" s="110"/>
      <c r="C39" s="111"/>
      <c r="D39" s="112"/>
      <c r="E39" s="1"/>
    </row>
    <row r="40" spans="1:5" ht="18.75" x14ac:dyDescent="0.3">
      <c r="A40" s="1"/>
      <c r="B40" s="113" t="s">
        <v>1143</v>
      </c>
      <c r="C40" s="113"/>
      <c r="D40" s="113"/>
      <c r="E40" s="1"/>
    </row>
    <row r="41" spans="1:5" ht="18.75" x14ac:dyDescent="0.3">
      <c r="A41" s="1"/>
      <c r="B41" s="109" t="s">
        <v>905</v>
      </c>
      <c r="C41" s="109"/>
      <c r="D41" s="109"/>
      <c r="E41" s="1"/>
    </row>
    <row r="42" spans="1:5" ht="18.75" x14ac:dyDescent="0.3">
      <c r="A42" s="1"/>
      <c r="B42" s="109" t="s">
        <v>906</v>
      </c>
      <c r="C42" s="109"/>
      <c r="D42" s="109"/>
      <c r="E42" s="1"/>
    </row>
    <row r="43" spans="1:5" ht="18.75" x14ac:dyDescent="0.3">
      <c r="A43" s="1"/>
      <c r="B43" s="109" t="s">
        <v>927</v>
      </c>
      <c r="C43" s="109"/>
      <c r="D43" s="109"/>
      <c r="E43" s="1"/>
    </row>
    <row r="44" spans="1:5" ht="18.75" x14ac:dyDescent="0.3">
      <c r="A44" s="1"/>
      <c r="B44" s="110"/>
      <c r="C44" s="111"/>
      <c r="D44" s="112"/>
      <c r="E44" s="1"/>
    </row>
    <row r="45" spans="1:5" ht="18.75" x14ac:dyDescent="0.3">
      <c r="A45" s="1"/>
      <c r="B45" s="113" t="s">
        <v>29</v>
      </c>
      <c r="C45" s="113"/>
      <c r="D45" s="113"/>
      <c r="E45" s="1"/>
    </row>
    <row r="46" spans="1:5" ht="18.75" x14ac:dyDescent="0.3">
      <c r="A46" s="1"/>
      <c r="B46" s="109" t="s">
        <v>535</v>
      </c>
      <c r="C46" s="109" t="s">
        <v>20</v>
      </c>
      <c r="D46" s="109" t="s">
        <v>20</v>
      </c>
      <c r="E46" s="1"/>
    </row>
    <row r="47" spans="1:5" ht="18.75" x14ac:dyDescent="0.3">
      <c r="A47" s="1"/>
      <c r="B47" s="109" t="s">
        <v>766</v>
      </c>
      <c r="C47" s="109" t="s">
        <v>21</v>
      </c>
      <c r="D47" s="109" t="s">
        <v>21</v>
      </c>
      <c r="E47" s="1"/>
    </row>
    <row r="48" spans="1:5" ht="18.75" x14ac:dyDescent="0.3">
      <c r="A48" s="1"/>
      <c r="B48" s="109" t="s">
        <v>22</v>
      </c>
      <c r="C48" s="109" t="s">
        <v>22</v>
      </c>
      <c r="D48" s="109" t="s">
        <v>22</v>
      </c>
      <c r="E48" s="1"/>
    </row>
    <row r="49" spans="1:5" ht="18.75" x14ac:dyDescent="0.3">
      <c r="A49" s="1"/>
      <c r="B49" s="109" t="s">
        <v>1159</v>
      </c>
      <c r="C49" s="109" t="s">
        <v>23</v>
      </c>
      <c r="D49" s="109" t="s">
        <v>23</v>
      </c>
      <c r="E49" s="1"/>
    </row>
    <row r="50" spans="1:5" ht="18.75" x14ac:dyDescent="0.3">
      <c r="A50" s="1"/>
      <c r="B50" s="109" t="s">
        <v>767</v>
      </c>
      <c r="C50" s="109" t="s">
        <v>24</v>
      </c>
      <c r="D50" s="109" t="s">
        <v>24</v>
      </c>
      <c r="E50" s="1"/>
    </row>
    <row r="51" spans="1:5" ht="18.75" x14ac:dyDescent="0.3">
      <c r="A51" s="1"/>
      <c r="B51" s="109" t="s">
        <v>768</v>
      </c>
      <c r="C51" s="109" t="s">
        <v>25</v>
      </c>
      <c r="D51" s="109" t="s">
        <v>25</v>
      </c>
      <c r="E51" s="1"/>
    </row>
    <row r="52" spans="1:5" ht="18.75" x14ac:dyDescent="0.3">
      <c r="A52" s="1"/>
      <c r="B52" s="110"/>
      <c r="C52" s="111"/>
      <c r="D52" s="112"/>
      <c r="E52" s="1"/>
    </row>
    <row r="53" spans="1:5" ht="18.75" x14ac:dyDescent="0.3">
      <c r="A53" s="1"/>
      <c r="B53" s="113" t="s">
        <v>444</v>
      </c>
      <c r="C53" s="113" t="s">
        <v>27</v>
      </c>
      <c r="D53" s="113" t="s">
        <v>27</v>
      </c>
      <c r="E53" s="1"/>
    </row>
    <row r="54" spans="1:5" ht="18.75" x14ac:dyDescent="0.3">
      <c r="A54" s="1"/>
      <c r="B54" s="109" t="s">
        <v>445</v>
      </c>
      <c r="C54" s="109"/>
      <c r="D54" s="109"/>
      <c r="E54" s="1"/>
    </row>
    <row r="55" spans="1:5" ht="18.75" x14ac:dyDescent="0.3">
      <c r="A55" s="1"/>
      <c r="B55" s="109" t="s">
        <v>446</v>
      </c>
      <c r="C55" s="109"/>
      <c r="D55" s="109"/>
      <c r="E55" s="1"/>
    </row>
    <row r="56" spans="1:5" ht="18.75" x14ac:dyDescent="0.3">
      <c r="A56" s="1"/>
      <c r="B56" s="110"/>
      <c r="C56" s="111"/>
      <c r="D56" s="112"/>
      <c r="E56" s="1"/>
    </row>
    <row r="57" spans="1:5" ht="18.75" x14ac:dyDescent="0.3">
      <c r="A57" s="1"/>
      <c r="B57" s="113" t="s">
        <v>1160</v>
      </c>
      <c r="C57" s="113" t="s">
        <v>1</v>
      </c>
      <c r="D57" s="113" t="s">
        <v>1</v>
      </c>
      <c r="E57" s="1"/>
    </row>
    <row r="58" spans="1:5" ht="18.75" x14ac:dyDescent="0.3">
      <c r="A58" s="1"/>
      <c r="B58" s="109" t="s">
        <v>1146</v>
      </c>
      <c r="C58" s="109" t="s">
        <v>8</v>
      </c>
      <c r="D58" s="109" t="s">
        <v>8</v>
      </c>
      <c r="E58" s="1"/>
    </row>
    <row r="59" spans="1:5" ht="18.75" x14ac:dyDescent="0.3">
      <c r="A59" s="1"/>
      <c r="B59" s="109" t="s">
        <v>166</v>
      </c>
      <c r="C59" s="109" t="s">
        <v>2</v>
      </c>
      <c r="D59" s="109" t="s">
        <v>2</v>
      </c>
      <c r="E59" s="1"/>
    </row>
    <row r="60" spans="1:5" ht="18.75" x14ac:dyDescent="0.3">
      <c r="A60" s="1"/>
      <c r="B60" s="109" t="s">
        <v>1121</v>
      </c>
      <c r="C60" s="109" t="s">
        <v>3</v>
      </c>
      <c r="D60" s="109" t="s">
        <v>3</v>
      </c>
      <c r="E60" s="1"/>
    </row>
    <row r="61" spans="1:5" ht="18.75" x14ac:dyDescent="0.3">
      <c r="A61" s="1"/>
      <c r="B61" s="109" t="s">
        <v>1145</v>
      </c>
      <c r="C61" s="109" t="s">
        <v>4</v>
      </c>
      <c r="D61" s="109" t="s">
        <v>4</v>
      </c>
      <c r="E61" s="1"/>
    </row>
    <row r="62" spans="1:5" ht="18.75" x14ac:dyDescent="0.3">
      <c r="A62" s="1"/>
      <c r="B62" s="109" t="s">
        <v>5</v>
      </c>
      <c r="C62" s="109" t="s">
        <v>5</v>
      </c>
      <c r="D62" s="109" t="s">
        <v>5</v>
      </c>
      <c r="E62" s="1"/>
    </row>
    <row r="63" spans="1:5" ht="18.75" x14ac:dyDescent="0.3">
      <c r="A63" s="1"/>
      <c r="B63" s="109" t="s">
        <v>1152</v>
      </c>
      <c r="C63" s="109" t="s">
        <v>17</v>
      </c>
      <c r="D63" s="109" t="s">
        <v>17</v>
      </c>
      <c r="E63" s="1"/>
    </row>
    <row r="64" spans="1:5" ht="18.75" x14ac:dyDescent="0.3">
      <c r="A64" s="1"/>
      <c r="B64" s="109" t="s">
        <v>251</v>
      </c>
      <c r="C64" s="109"/>
      <c r="D64" s="109"/>
      <c r="E64" s="1"/>
    </row>
    <row r="65" spans="1:5" ht="18.75" x14ac:dyDescent="0.3">
      <c r="A65" s="1"/>
      <c r="B65" s="109" t="s">
        <v>1141</v>
      </c>
      <c r="C65" s="109" t="s">
        <v>6</v>
      </c>
      <c r="D65" s="109" t="s">
        <v>6</v>
      </c>
      <c r="E65" s="1"/>
    </row>
    <row r="66" spans="1:5" ht="18.75" x14ac:dyDescent="0.3">
      <c r="A66" s="1"/>
      <c r="B66" s="109" t="s">
        <v>7</v>
      </c>
      <c r="C66" s="109" t="s">
        <v>7</v>
      </c>
      <c r="D66" s="109" t="s">
        <v>7</v>
      </c>
      <c r="E66" s="1"/>
    </row>
    <row r="67" spans="1:5" ht="18.75" x14ac:dyDescent="0.3">
      <c r="A67" s="1"/>
      <c r="B67" s="109" t="s">
        <v>1161</v>
      </c>
      <c r="C67" s="109" t="s">
        <v>9</v>
      </c>
      <c r="D67" s="109" t="s">
        <v>9</v>
      </c>
      <c r="E67" s="1"/>
    </row>
    <row r="68" spans="1:5" ht="18.75" x14ac:dyDescent="0.3">
      <c r="A68" s="1"/>
      <c r="B68" s="109" t="s">
        <v>1147</v>
      </c>
      <c r="C68" s="109" t="s">
        <v>10</v>
      </c>
      <c r="D68" s="109" t="s">
        <v>10</v>
      </c>
      <c r="E68" s="1"/>
    </row>
    <row r="69" spans="1:5" ht="18.75" x14ac:dyDescent="0.3">
      <c r="A69" s="1"/>
      <c r="B69" s="109" t="s">
        <v>1148</v>
      </c>
      <c r="C69" s="109" t="s">
        <v>11</v>
      </c>
      <c r="D69" s="109" t="s">
        <v>11</v>
      </c>
      <c r="E69" s="1"/>
    </row>
    <row r="70" spans="1:5" ht="18.75" x14ac:dyDescent="0.3">
      <c r="A70" s="1"/>
      <c r="B70" s="109" t="s">
        <v>12</v>
      </c>
      <c r="C70" s="109" t="s">
        <v>12</v>
      </c>
      <c r="D70" s="109" t="s">
        <v>12</v>
      </c>
      <c r="E70" s="1"/>
    </row>
    <row r="71" spans="1:5" ht="18.75" x14ac:dyDescent="0.3">
      <c r="A71" s="1"/>
      <c r="B71" s="109" t="s">
        <v>13</v>
      </c>
      <c r="C71" s="109" t="s">
        <v>13</v>
      </c>
      <c r="D71" s="109" t="s">
        <v>13</v>
      </c>
      <c r="E71" s="1"/>
    </row>
    <row r="72" spans="1:5" ht="18.75" x14ac:dyDescent="0.3">
      <c r="A72" s="1"/>
      <c r="B72" s="109" t="s">
        <v>1149</v>
      </c>
      <c r="C72" s="109" t="s">
        <v>14</v>
      </c>
      <c r="D72" s="109" t="s">
        <v>14</v>
      </c>
      <c r="E72" s="1"/>
    </row>
    <row r="73" spans="1:5" ht="18.75" x14ac:dyDescent="0.3">
      <c r="A73" s="1"/>
      <c r="B73" s="109" t="s">
        <v>15</v>
      </c>
      <c r="C73" s="109" t="s">
        <v>15</v>
      </c>
      <c r="D73" s="109" t="s">
        <v>15</v>
      </c>
      <c r="E73" s="1"/>
    </row>
    <row r="74" spans="1:5" ht="18.75" x14ac:dyDescent="0.3">
      <c r="A74" s="1"/>
      <c r="B74" s="109" t="s">
        <v>167</v>
      </c>
      <c r="C74" s="109"/>
      <c r="D74" s="109"/>
      <c r="E74" s="1"/>
    </row>
    <row r="75" spans="1:5" ht="18.75" x14ac:dyDescent="0.3">
      <c r="A75" s="1"/>
      <c r="B75" s="109" t="s">
        <v>168</v>
      </c>
      <c r="C75" s="109"/>
      <c r="D75" s="109"/>
      <c r="E75" s="1"/>
    </row>
    <row r="76" spans="1:5" ht="18.75" x14ac:dyDescent="0.3">
      <c r="A76" s="1"/>
      <c r="B76" s="109" t="s">
        <v>1151</v>
      </c>
      <c r="C76" s="109" t="s">
        <v>16</v>
      </c>
      <c r="D76" s="109" t="s">
        <v>16</v>
      </c>
      <c r="E76" s="1"/>
    </row>
    <row r="77" spans="1:5" ht="18.75" x14ac:dyDescent="0.3">
      <c r="A77" s="1"/>
      <c r="B77" s="115"/>
      <c r="C77" s="115"/>
      <c r="D77" s="115"/>
      <c r="E77" s="1"/>
    </row>
    <row r="78" spans="1:5" ht="18.75" x14ac:dyDescent="0.3">
      <c r="A78" s="1"/>
      <c r="B78" s="113" t="s">
        <v>1162</v>
      </c>
      <c r="C78" s="113"/>
      <c r="D78" s="113"/>
      <c r="E78" s="1"/>
    </row>
    <row r="79" spans="1:5" ht="15.75" x14ac:dyDescent="0.25">
      <c r="B79" s="109" t="s">
        <v>48</v>
      </c>
      <c r="C79" s="109"/>
      <c r="D79" s="109"/>
    </row>
    <row r="80" spans="1:5" ht="15.75" x14ac:dyDescent="0.25">
      <c r="B80" s="109" t="s">
        <v>784</v>
      </c>
      <c r="C80" s="109"/>
      <c r="D80" s="109"/>
    </row>
    <row r="81" spans="2:4" ht="15.75" x14ac:dyDescent="0.25">
      <c r="B81" s="109" t="s">
        <v>49</v>
      </c>
      <c r="C81" s="109"/>
      <c r="D81" s="109"/>
    </row>
  </sheetData>
  <mergeCells count="113">
    <mergeCell ref="B81:D81"/>
    <mergeCell ref="B80:D80"/>
    <mergeCell ref="B76:D76"/>
    <mergeCell ref="B77:D77"/>
    <mergeCell ref="B78:D78"/>
    <mergeCell ref="B79:D79"/>
    <mergeCell ref="A10:E10"/>
    <mergeCell ref="B11:D11"/>
    <mergeCell ref="A12:E12"/>
    <mergeCell ref="B13:D13"/>
    <mergeCell ref="B14:D14"/>
    <mergeCell ref="B15:D15"/>
    <mergeCell ref="B25:D25"/>
    <mergeCell ref="B26:D26"/>
    <mergeCell ref="B27:D27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A1:E4"/>
    <mergeCell ref="A5:E5"/>
    <mergeCell ref="A6:E6"/>
    <mergeCell ref="B7:D7"/>
    <mergeCell ref="B8:D8"/>
    <mergeCell ref="B9:D9"/>
    <mergeCell ref="B22:D22"/>
    <mergeCell ref="B23:D23"/>
    <mergeCell ref="B24:D24"/>
    <mergeCell ref="B16:D16"/>
    <mergeCell ref="B17:D17"/>
    <mergeCell ref="B18:D18"/>
    <mergeCell ref="B19:D19"/>
    <mergeCell ref="B20:D20"/>
    <mergeCell ref="B21:D21"/>
    <mergeCell ref="B48:D48"/>
    <mergeCell ref="B49:D49"/>
    <mergeCell ref="B50:D50"/>
    <mergeCell ref="B51:D51"/>
    <mergeCell ref="B40:D40"/>
    <mergeCell ref="B41:D41"/>
    <mergeCell ref="B42:D42"/>
    <mergeCell ref="B43:D43"/>
    <mergeCell ref="B44:D44"/>
    <mergeCell ref="B45:D45"/>
    <mergeCell ref="B72:D72"/>
    <mergeCell ref="B73:D73"/>
    <mergeCell ref="B74:D74"/>
    <mergeCell ref="B75:D75"/>
    <mergeCell ref="B64:D64"/>
    <mergeCell ref="B65:D65"/>
    <mergeCell ref="B66:D66"/>
    <mergeCell ref="B67:D67"/>
    <mergeCell ref="B68:D68"/>
    <mergeCell ref="B69:D69"/>
    <mergeCell ref="O5:T5"/>
    <mergeCell ref="F1:M2"/>
    <mergeCell ref="O1:T1"/>
    <mergeCell ref="O2:T2"/>
    <mergeCell ref="F3:M4"/>
    <mergeCell ref="O3:T3"/>
    <mergeCell ref="O4:T4"/>
    <mergeCell ref="B70:D70"/>
    <mergeCell ref="B71:D71"/>
    <mergeCell ref="B58:D58"/>
    <mergeCell ref="B59:D59"/>
    <mergeCell ref="B60:D60"/>
    <mergeCell ref="B61:D61"/>
    <mergeCell ref="B62:D62"/>
    <mergeCell ref="B63:D63"/>
    <mergeCell ref="B52:D52"/>
    <mergeCell ref="B53:D53"/>
    <mergeCell ref="B54:D54"/>
    <mergeCell ref="B55:D55"/>
    <mergeCell ref="B56:D56"/>
    <mergeCell ref="B57:D57"/>
    <mergeCell ref="B33:D33"/>
    <mergeCell ref="B46:D46"/>
    <mergeCell ref="B47:D47"/>
    <mergeCell ref="K6:L6"/>
    <mergeCell ref="K7:L7"/>
    <mergeCell ref="K8:L8"/>
    <mergeCell ref="K9:L9"/>
    <mergeCell ref="K10:L10"/>
    <mergeCell ref="K11:L11"/>
    <mergeCell ref="K12:L12"/>
    <mergeCell ref="K13:L13"/>
    <mergeCell ref="I5:J5"/>
    <mergeCell ref="K5:L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K15:L15"/>
    <mergeCell ref="I16:J16"/>
    <mergeCell ref="K16:L16"/>
    <mergeCell ref="I17:J17"/>
    <mergeCell ref="K17:L17"/>
    <mergeCell ref="I18:J18"/>
    <mergeCell ref="K18:L18"/>
    <mergeCell ref="K14:L14"/>
  </mergeCells>
  <hyperlinks>
    <hyperlink ref="B7:D7" location="арматура!R1C1" display="Арматура" xr:uid="{00000000-0004-0000-0800-000000000000}"/>
    <hyperlink ref="B8:D8" location="'Дріт в''язальний'!A1" display="Дріт в'язальний" xr:uid="{00000000-0004-0000-0800-000001000000}"/>
    <hyperlink ref="B9:D9" location="'Дріт ВР'!A1" display="Дріт ВР" xr:uid="{00000000-0004-0000-0800-000002000000}"/>
    <hyperlink ref="B11:D11" location="Двотавр!A1" display="Двотавр  " xr:uid="{00000000-0004-0000-0800-000003000000}"/>
    <hyperlink ref="B13:D13" location="Квадрат!A1" display="Квадрат сталевий" xr:uid="{00000000-0004-0000-0800-000004000000}"/>
    <hyperlink ref="B15:D15" location="Круг!A1" display="Круг сталевий" xr:uid="{00000000-0004-0000-0800-000005000000}"/>
    <hyperlink ref="B19:D19" location="лист!R1C1" display="Листы:" xr:uid="{00000000-0004-0000-0800-000006000000}"/>
    <hyperlink ref="B20:D20" location="Лист!A1" display="Лист сталевий" xr:uid="{00000000-0004-0000-0800-000007000000}"/>
    <hyperlink ref="B21:D21" location="'Лист рифлений'!A1" display="Лист рифлений" xr:uid="{00000000-0004-0000-0800-000008000000}"/>
    <hyperlink ref="B22:D22" location="'Лист ПВЛ'!A1" display="Лист ПВЛ" xr:uid="{00000000-0004-0000-0800-000009000000}"/>
    <hyperlink ref="B23:D23" location="'Лист оцинкований'!A1" display="Лист оцинкований" xr:uid="{00000000-0004-0000-0800-00000A000000}"/>
    <hyperlink ref="B24:D24" location="'Лист нержавіючий'!A1" display="Лист нержавіючий" xr:uid="{00000000-0004-0000-0800-00000B000000}"/>
    <hyperlink ref="B28:D28" location="Профнасил!A1" display="Профнастил" xr:uid="{00000000-0004-0000-0800-00000C000000}"/>
    <hyperlink ref="B29:D29" location="'Преміум профнастил'!A1" display="Преміум профнастил" xr:uid="{00000000-0004-0000-0800-00000D000000}"/>
    <hyperlink ref="B30:D30" location="' Металочерепиця'!A1" display="Металочерепиця" xr:uid="{00000000-0004-0000-0800-00000E000000}"/>
    <hyperlink ref="B31:D31" location="'Преміум металочерепиця'!A1" display="Преміум металочерепиця" xr:uid="{00000000-0004-0000-0800-00000F000000}"/>
    <hyperlink ref="B32:D32" location="метизы!R1C1" display="Метизы" xr:uid="{00000000-0004-0000-0800-000010000000}"/>
    <hyperlink ref="B33:D33" location="'Водосточна система'!A1" display="Водостічна система" xr:uid="{00000000-0004-0000-0800-000011000000}"/>
    <hyperlink ref="B34:D34" location="планки!R1C1" display="Планки" xr:uid="{00000000-0004-0000-0800-000012000000}"/>
    <hyperlink ref="B35:D35" location="'Утеплювач, ізоляція'!A1" display="Утеплювач, ізоляція" xr:uid="{00000000-0004-0000-0800-000013000000}"/>
    <hyperlink ref="B38:D38" location="'Фальцева покрівля'!A1" display="Фальцева покрівля" xr:uid="{00000000-0004-0000-0800-000014000000}"/>
    <hyperlink ref="B40:D40" location="'сетка сварная в картах'!R1C1" display="Сетка:" xr:uid="{00000000-0004-0000-0800-000015000000}"/>
    <hyperlink ref="B41:D41" location="'Сітка зварна в картах'!A1" display="Сітка зварна в картах" xr:uid="{00000000-0004-0000-0800-000016000000}"/>
    <hyperlink ref="B42:D42" location="'Сітка зварна в рулоні'!A1" display="Сітка зварна в рулоне" xr:uid="{00000000-0004-0000-0800-000017000000}"/>
    <hyperlink ref="B43:D43" location="'Сітка рабиця'!A1" display="Сітка рабиця" xr:uid="{00000000-0004-0000-0800-000018000000}"/>
    <hyperlink ref="B45:D45" location="'труба профильная'!R1C1" display="Труба:" xr:uid="{00000000-0004-0000-0800-000019000000}"/>
    <hyperlink ref="B46:D46" location="'Труба профільна'!A1" display="Труба профільна" xr:uid="{00000000-0004-0000-0800-00001A000000}"/>
    <hyperlink ref="B47:D47" location="'Труба ел.зв.'!A1" display="Труба електрозварна" xr:uid="{00000000-0004-0000-0800-00001B000000}"/>
    <hyperlink ref="B48:D48" location="'труба вгп'!R1C1" display="Трубв ВГП ДУ" xr:uid="{00000000-0004-0000-0800-00001C000000}"/>
    <hyperlink ref="B50:D50" location="'Труба оцинк.'!A1" display="Труба оцинкована" xr:uid="{00000000-0004-0000-0800-00001D000000}"/>
    <hyperlink ref="B51:D51" location="'Труба нержавіюча'!A1" display="Труба нержавіюча" xr:uid="{00000000-0004-0000-0800-00001E000000}"/>
    <hyperlink ref="B57:D57" location="шпилька.гайка.шайба!R1C1" display="Комплектующие" xr:uid="{00000000-0004-0000-0800-00001F000000}"/>
    <hyperlink ref="B60:D60" location="Цвяхи!A1" display="Цвяхи" xr:uid="{00000000-0004-0000-0800-000020000000}"/>
    <hyperlink ref="B61:D61" location="'Гіпсокартон та профіль'!A1" display=" Гіпсокартон та профіль" xr:uid="{00000000-0004-0000-0800-000021000000}"/>
    <hyperlink ref="B62:D62" location="диск!R1C1" display="Диск" xr:uid="{00000000-0004-0000-0800-000022000000}"/>
    <hyperlink ref="B65:D65" location="Лакофарбові!A1" display="Лакофарбові" xr:uid="{00000000-0004-0000-0800-000023000000}"/>
    <hyperlink ref="B66:D66" location="лопата!R1C1" display="Лопата" xr:uid="{00000000-0004-0000-0800-000024000000}"/>
    <hyperlink ref="B67:D67" location="Згони!A1" display="Згони" xr:uid="{00000000-0004-0000-0800-000025000000}"/>
    <hyperlink ref="B68:D68" location="Трійники!A1" display=" Трійники" xr:uid="{00000000-0004-0000-0800-000026000000}"/>
    <hyperlink ref="B69:D69" location="Різьба!A1" display="Різьба" xr:uid="{00000000-0004-0000-0800-000027000000}"/>
    <hyperlink ref="B70:D70" location="муфта!R1C1" display="Муфта" xr:uid="{00000000-0004-0000-0800-000028000000}"/>
    <hyperlink ref="B71:D71" location="контргайка!R1C1" display="Контргайка" xr:uid="{00000000-0004-0000-0800-000029000000}"/>
    <hyperlink ref="B72:D72" location="Фланець!A1" display="Фланець" xr:uid="{00000000-0004-0000-0800-00002A000000}"/>
    <hyperlink ref="B73:D73" location="цемент!R1C1" display="Цемент" xr:uid="{00000000-0004-0000-0800-00002B000000}"/>
    <hyperlink ref="B76:D76" location="'Щітка по металу'!A1" display="Щітка по металу" xr:uid="{00000000-0004-0000-0800-00002C000000}"/>
    <hyperlink ref="B78:D78" location="доставка!R1C1" display="Услуги" xr:uid="{00000000-0004-0000-0800-00002D000000}"/>
    <hyperlink ref="B79:D79" location="доставка!R1C1" display="Доставка" xr:uid="{00000000-0004-0000-0800-00002E000000}"/>
    <hyperlink ref="B80:D80" location="Гільйотина!A1" display="Гільйотина" xr:uid="{00000000-0004-0000-0800-00002F000000}"/>
    <hyperlink ref="B81:D81" location="плазма!R1C1" display="Плазма" xr:uid="{00000000-0004-0000-0800-000030000000}"/>
    <hyperlink ref="B53:D53" location="швеллер!R1C1" display="Швеллер" xr:uid="{00000000-0004-0000-0800-000031000000}"/>
    <hyperlink ref="B54:D54" location="'Швелер катаный'!A1" display="Швелер катаний" xr:uid="{00000000-0004-0000-0800-000032000000}"/>
    <hyperlink ref="B55:D55" location="'Швелер гнутий'!A1" display="Швелер гнутий" xr:uid="{00000000-0004-0000-0800-000033000000}"/>
    <hyperlink ref="B49:D49" location="'Труба безшов.'!A1" display="Турба безшовна" xr:uid="{00000000-0004-0000-0800-000034000000}"/>
    <hyperlink ref="B59:D59" location="гайка!R1C1" display="Гайка" xr:uid="{00000000-0004-0000-0800-000035000000}"/>
    <hyperlink ref="B74:D74" location="шайба!R1C1" display="Шайба" xr:uid="{00000000-0004-0000-0800-000036000000}"/>
    <hyperlink ref="B75:D75" location="шпилька!R1C1" display="Шпилька" xr:uid="{00000000-0004-0000-0800-000037000000}"/>
    <hyperlink ref="B26:D26" location="Смуга!A1" display="Смуга" xr:uid="{00000000-0004-0000-0800-000038000000}"/>
    <hyperlink ref="B64:D64" location="заглушка!A1" display="Заглушка" xr:uid="{00000000-0004-0000-0800-000039000000}"/>
    <hyperlink ref="B58:D58" location="Відводи!A1" display="Відводи" xr:uid="{00000000-0004-0000-0800-00003A000000}"/>
    <hyperlink ref="B63:D63" location="Електроди!A1" display="Електроди" xr:uid="{00000000-0004-0000-0800-00003B000000}"/>
    <hyperlink ref="B17:D17" location="Кутник!A1" display="Кутник" xr:uid="{00000000-0004-0000-0800-00003C000000}"/>
    <hyperlink ref="B36:D36" location="Штакетник!A1" display="Штахетник" xr:uid="{00000000-0004-0000-0800-00003D000000}"/>
    <hyperlink ref="B37:D37" location="'Штакетник Преміум'!A1" display="Штахетник преміум" xr:uid="{00000000-0004-0000-0800-00003E000000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57</vt:i4>
      </vt:variant>
    </vt:vector>
  </HeadingPairs>
  <TitlesOfParts>
    <vt:vector size="57" baseType="lpstr">
      <vt:lpstr>Арматура</vt:lpstr>
      <vt:lpstr>Дріт в'язальний</vt:lpstr>
      <vt:lpstr>Дріт ВР</vt:lpstr>
      <vt:lpstr>Двотавр</vt:lpstr>
      <vt:lpstr>Квадрат</vt:lpstr>
      <vt:lpstr>Круг</vt:lpstr>
      <vt:lpstr>Лист</vt:lpstr>
      <vt:lpstr>Лист рифлений</vt:lpstr>
      <vt:lpstr>Лист ПВЛ</vt:lpstr>
      <vt:lpstr>Лист оцинкований</vt:lpstr>
      <vt:lpstr>Лист нержавіючий</vt:lpstr>
      <vt:lpstr>Смуга</vt:lpstr>
      <vt:lpstr>Профнасил</vt:lpstr>
      <vt:lpstr>Преміум профнастил</vt:lpstr>
      <vt:lpstr> Металочерепиця</vt:lpstr>
      <vt:lpstr>Преміум металочерепиця</vt:lpstr>
      <vt:lpstr>Метизы</vt:lpstr>
      <vt:lpstr>Водосточна система</vt:lpstr>
      <vt:lpstr>Планки</vt:lpstr>
      <vt:lpstr>Утеплювач, ізоляція</vt:lpstr>
      <vt:lpstr>Штакетник</vt:lpstr>
      <vt:lpstr>Штакетник Преміум</vt:lpstr>
      <vt:lpstr>Фальцева покрівля</vt:lpstr>
      <vt:lpstr>Сітка зварна в картах</vt:lpstr>
      <vt:lpstr>Сітка зварна в рулоні</vt:lpstr>
      <vt:lpstr>Сітка рабиця</vt:lpstr>
      <vt:lpstr>Труба профільна</vt:lpstr>
      <vt:lpstr>Труба ел.зв.</vt:lpstr>
      <vt:lpstr>Труба вгп</vt:lpstr>
      <vt:lpstr>Труба безшов.</vt:lpstr>
      <vt:lpstr>Труба оцинк.</vt:lpstr>
      <vt:lpstr>Труба нержавіюча</vt:lpstr>
      <vt:lpstr>Кутник</vt:lpstr>
      <vt:lpstr>Швелер катаный</vt:lpstr>
      <vt:lpstr>Швелер гнутий</vt:lpstr>
      <vt:lpstr>Гайка</vt:lpstr>
      <vt:lpstr>Цвяхи</vt:lpstr>
      <vt:lpstr>Гіпсокартон та профіль</vt:lpstr>
      <vt:lpstr>Диск</vt:lpstr>
      <vt:lpstr>Заглушка</vt:lpstr>
      <vt:lpstr>Лакофарбові</vt:lpstr>
      <vt:lpstr>Лопата</vt:lpstr>
      <vt:lpstr>Відводи</vt:lpstr>
      <vt:lpstr>Згони</vt:lpstr>
      <vt:lpstr>Трійники</vt:lpstr>
      <vt:lpstr>Різьба</vt:lpstr>
      <vt:lpstr>Муфта</vt:lpstr>
      <vt:lpstr>Контргайка</vt:lpstr>
      <vt:lpstr>Фланець</vt:lpstr>
      <vt:lpstr>Цемент</vt:lpstr>
      <vt:lpstr>Шайба</vt:lpstr>
      <vt:lpstr>Шпилька</vt:lpstr>
      <vt:lpstr>Щітка по металу</vt:lpstr>
      <vt:lpstr>Електроди</vt:lpstr>
      <vt:lpstr>Доставка</vt:lpstr>
      <vt:lpstr>Гільйотина</vt:lpstr>
      <vt:lpstr>Плазма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2023-12-04T10:51:18Z</dcterms:modified>
</cp:coreProperties>
</file>